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cdat\Downloads\"/>
    </mc:Choice>
  </mc:AlternateContent>
  <xr:revisionPtr revIDLastSave="0" documentId="13_ncr:1_{76CA833B-828A-4EE5-AF85-3A8348ABEBA0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Instrucciones" sheetId="1" r:id="rId1"/>
    <sheet name="Productos" sheetId="2" r:id="rId2"/>
    <sheet name="Movimientos" sheetId="3" r:id="rId3"/>
    <sheet name="Inventario" sheetId="4" r:id="rId4"/>
    <sheet name="Dashboard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5" l="1"/>
  <c r="H203" i="4"/>
  <c r="F203" i="4"/>
  <c r="D203" i="4"/>
  <c r="C203" i="4"/>
  <c r="A203" i="4"/>
  <c r="I203" i="4" s="1"/>
  <c r="I202" i="4"/>
  <c r="G202" i="4"/>
  <c r="C202" i="4"/>
  <c r="A202" i="4"/>
  <c r="H201" i="4"/>
  <c r="F201" i="4"/>
  <c r="E201" i="4"/>
  <c r="B201" i="4"/>
  <c r="A201" i="4"/>
  <c r="C201" i="4" s="1"/>
  <c r="I200" i="4"/>
  <c r="A200" i="4"/>
  <c r="H199" i="4"/>
  <c r="G199" i="4"/>
  <c r="E199" i="4"/>
  <c r="D199" i="4"/>
  <c r="C199" i="4"/>
  <c r="B199" i="4"/>
  <c r="A199" i="4"/>
  <c r="I199" i="4" s="1"/>
  <c r="A198" i="4"/>
  <c r="I197" i="4"/>
  <c r="F197" i="4"/>
  <c r="D197" i="4"/>
  <c r="A197" i="4"/>
  <c r="G197" i="4" s="1"/>
  <c r="I196" i="4"/>
  <c r="G196" i="4"/>
  <c r="E196" i="4"/>
  <c r="C196" i="4"/>
  <c r="B196" i="4"/>
  <c r="A196" i="4"/>
  <c r="H196" i="4" s="1"/>
  <c r="H195" i="4"/>
  <c r="F195" i="4"/>
  <c r="B195" i="4"/>
  <c r="A195" i="4"/>
  <c r="I195" i="4" s="1"/>
  <c r="I194" i="4"/>
  <c r="G194" i="4"/>
  <c r="E194" i="4"/>
  <c r="D194" i="4"/>
  <c r="A194" i="4"/>
  <c r="H193" i="4"/>
  <c r="D193" i="4"/>
  <c r="C193" i="4"/>
  <c r="B193" i="4"/>
  <c r="A193" i="4"/>
  <c r="I193" i="4" s="1"/>
  <c r="G192" i="4"/>
  <c r="F192" i="4"/>
  <c r="A192" i="4"/>
  <c r="F191" i="4"/>
  <c r="E191" i="4"/>
  <c r="D191" i="4"/>
  <c r="C191" i="4"/>
  <c r="B191" i="4"/>
  <c r="A191" i="4"/>
  <c r="I191" i="4" s="1"/>
  <c r="I190" i="4"/>
  <c r="H190" i="4"/>
  <c r="G190" i="4"/>
  <c r="F190" i="4"/>
  <c r="E190" i="4"/>
  <c r="D190" i="4"/>
  <c r="C190" i="4"/>
  <c r="B190" i="4"/>
  <c r="A190" i="4"/>
  <c r="H189" i="4"/>
  <c r="G189" i="4"/>
  <c r="F189" i="4"/>
  <c r="E189" i="4"/>
  <c r="D189" i="4"/>
  <c r="C189" i="4"/>
  <c r="A189" i="4"/>
  <c r="I189" i="4" s="1"/>
  <c r="E188" i="4"/>
  <c r="A188" i="4"/>
  <c r="I187" i="4"/>
  <c r="H187" i="4"/>
  <c r="G187" i="4"/>
  <c r="F187" i="4"/>
  <c r="E187" i="4"/>
  <c r="D187" i="4"/>
  <c r="C187" i="4"/>
  <c r="A187" i="4"/>
  <c r="B187" i="4" s="1"/>
  <c r="I186" i="4"/>
  <c r="G186" i="4"/>
  <c r="C186" i="4"/>
  <c r="A186" i="4"/>
  <c r="I185" i="4"/>
  <c r="H185" i="4"/>
  <c r="G185" i="4"/>
  <c r="F185" i="4"/>
  <c r="E185" i="4"/>
  <c r="B185" i="4"/>
  <c r="A185" i="4"/>
  <c r="C185" i="4" s="1"/>
  <c r="A184" i="4"/>
  <c r="I183" i="4"/>
  <c r="H183" i="4"/>
  <c r="G183" i="4"/>
  <c r="D183" i="4"/>
  <c r="B183" i="4"/>
  <c r="A183" i="4"/>
  <c r="E183" i="4" s="1"/>
  <c r="A182" i="4"/>
  <c r="I181" i="4"/>
  <c r="F181" i="4"/>
  <c r="D181" i="4"/>
  <c r="A181" i="4"/>
  <c r="G181" i="4" s="1"/>
  <c r="I180" i="4"/>
  <c r="H180" i="4"/>
  <c r="G180" i="4"/>
  <c r="F180" i="4"/>
  <c r="E180" i="4"/>
  <c r="D180" i="4"/>
  <c r="C180" i="4"/>
  <c r="B180" i="4"/>
  <c r="A180" i="4"/>
  <c r="A179" i="4"/>
  <c r="I178" i="4"/>
  <c r="H178" i="4"/>
  <c r="G178" i="4"/>
  <c r="A178" i="4"/>
  <c r="A177" i="4"/>
  <c r="A176" i="4"/>
  <c r="I176" i="4" s="1"/>
  <c r="F175" i="4"/>
  <c r="B175" i="4"/>
  <c r="A175" i="4"/>
  <c r="I174" i="4"/>
  <c r="H174" i="4"/>
  <c r="G174" i="4"/>
  <c r="F174" i="4"/>
  <c r="E174" i="4"/>
  <c r="D174" i="4"/>
  <c r="C174" i="4"/>
  <c r="B174" i="4"/>
  <c r="A174" i="4"/>
  <c r="H173" i="4"/>
  <c r="G173" i="4"/>
  <c r="A173" i="4"/>
  <c r="I173" i="4" s="1"/>
  <c r="A172" i="4"/>
  <c r="I171" i="4"/>
  <c r="H171" i="4"/>
  <c r="G171" i="4"/>
  <c r="F171" i="4"/>
  <c r="E171" i="4"/>
  <c r="D171" i="4"/>
  <c r="C171" i="4"/>
  <c r="A171" i="4"/>
  <c r="B171" i="4" s="1"/>
  <c r="A170" i="4"/>
  <c r="I169" i="4"/>
  <c r="H169" i="4"/>
  <c r="G169" i="4"/>
  <c r="F169" i="4"/>
  <c r="E169" i="4"/>
  <c r="B169" i="4"/>
  <c r="A169" i="4"/>
  <c r="C169" i="4" s="1"/>
  <c r="I168" i="4"/>
  <c r="E168" i="4"/>
  <c r="D168" i="4"/>
  <c r="B168" i="4"/>
  <c r="A168" i="4"/>
  <c r="I167" i="4"/>
  <c r="H167" i="4"/>
  <c r="G167" i="4"/>
  <c r="D167" i="4"/>
  <c r="B167" i="4"/>
  <c r="A167" i="4"/>
  <c r="E167" i="4" s="1"/>
  <c r="A166" i="4"/>
  <c r="G166" i="4" s="1"/>
  <c r="I165" i="4"/>
  <c r="F165" i="4"/>
  <c r="D165" i="4"/>
  <c r="A165" i="4"/>
  <c r="G165" i="4" s="1"/>
  <c r="I164" i="4"/>
  <c r="H164" i="4"/>
  <c r="G164" i="4"/>
  <c r="F164" i="4"/>
  <c r="E164" i="4"/>
  <c r="D164" i="4"/>
  <c r="C164" i="4"/>
  <c r="B164" i="4"/>
  <c r="A164" i="4"/>
  <c r="H163" i="4"/>
  <c r="F163" i="4"/>
  <c r="B163" i="4"/>
  <c r="A163" i="4"/>
  <c r="A162" i="4"/>
  <c r="A161" i="4"/>
  <c r="I160" i="4"/>
  <c r="H160" i="4"/>
  <c r="G160" i="4"/>
  <c r="A160" i="4"/>
  <c r="A159" i="4"/>
  <c r="I158" i="4"/>
  <c r="H158" i="4"/>
  <c r="G158" i="4"/>
  <c r="F158" i="4"/>
  <c r="E158" i="4"/>
  <c r="D158" i="4"/>
  <c r="C158" i="4"/>
  <c r="B158" i="4"/>
  <c r="A158" i="4"/>
  <c r="E157" i="4"/>
  <c r="D157" i="4"/>
  <c r="C157" i="4"/>
  <c r="B157" i="4"/>
  <c r="A157" i="4"/>
  <c r="I157" i="4" s="1"/>
  <c r="A156" i="4"/>
  <c r="I155" i="4"/>
  <c r="H155" i="4"/>
  <c r="G155" i="4"/>
  <c r="F155" i="4"/>
  <c r="E155" i="4"/>
  <c r="D155" i="4"/>
  <c r="C155" i="4"/>
  <c r="A155" i="4"/>
  <c r="B155" i="4" s="1"/>
  <c r="G154" i="4"/>
  <c r="C154" i="4"/>
  <c r="B154" i="4"/>
  <c r="A154" i="4"/>
  <c r="I153" i="4"/>
  <c r="H153" i="4"/>
  <c r="G153" i="4"/>
  <c r="F153" i="4"/>
  <c r="E153" i="4"/>
  <c r="B153" i="4"/>
  <c r="A153" i="4"/>
  <c r="C153" i="4" s="1"/>
  <c r="A152" i="4"/>
  <c r="I151" i="4"/>
  <c r="H151" i="4"/>
  <c r="G151" i="4"/>
  <c r="D151" i="4"/>
  <c r="B151" i="4"/>
  <c r="A151" i="4"/>
  <c r="E151" i="4" s="1"/>
  <c r="G150" i="4"/>
  <c r="F150" i="4"/>
  <c r="E150" i="4"/>
  <c r="A150" i="4"/>
  <c r="I149" i="4"/>
  <c r="F149" i="4"/>
  <c r="D149" i="4"/>
  <c r="A149" i="4"/>
  <c r="G149" i="4" s="1"/>
  <c r="I148" i="4"/>
  <c r="H148" i="4"/>
  <c r="G148" i="4"/>
  <c r="F148" i="4"/>
  <c r="E148" i="4"/>
  <c r="D148" i="4"/>
  <c r="C148" i="4"/>
  <c r="B148" i="4"/>
  <c r="A148" i="4"/>
  <c r="B147" i="4"/>
  <c r="A147" i="4"/>
  <c r="A146" i="4"/>
  <c r="H145" i="4"/>
  <c r="D145" i="4"/>
  <c r="C145" i="4"/>
  <c r="B145" i="4"/>
  <c r="A145" i="4"/>
  <c r="A144" i="4"/>
  <c r="B143" i="4"/>
  <c r="A143" i="4"/>
  <c r="I142" i="4"/>
  <c r="H142" i="4"/>
  <c r="F142" i="4"/>
  <c r="E142" i="4"/>
  <c r="D142" i="4"/>
  <c r="C142" i="4"/>
  <c r="B142" i="4"/>
  <c r="A142" i="4"/>
  <c r="G142" i="4" s="1"/>
  <c r="B141" i="4"/>
  <c r="A141" i="4"/>
  <c r="I141" i="4" s="1"/>
  <c r="A140" i="4"/>
  <c r="G140" i="4" s="1"/>
  <c r="I139" i="4"/>
  <c r="H139" i="4"/>
  <c r="G139" i="4"/>
  <c r="F139" i="4"/>
  <c r="E139" i="4"/>
  <c r="D139" i="4"/>
  <c r="C139" i="4"/>
  <c r="A139" i="4"/>
  <c r="B139" i="4" s="1"/>
  <c r="B138" i="4"/>
  <c r="A138" i="4"/>
  <c r="I137" i="4"/>
  <c r="H137" i="4"/>
  <c r="G137" i="4"/>
  <c r="F137" i="4"/>
  <c r="E137" i="4"/>
  <c r="C137" i="4"/>
  <c r="B137" i="4"/>
  <c r="A137" i="4"/>
  <c r="D137" i="4" s="1"/>
  <c r="A136" i="4"/>
  <c r="I135" i="4"/>
  <c r="H135" i="4"/>
  <c r="G135" i="4"/>
  <c r="E135" i="4"/>
  <c r="D135" i="4"/>
  <c r="B135" i="4"/>
  <c r="A135" i="4"/>
  <c r="C135" i="4" s="1"/>
  <c r="D134" i="4"/>
  <c r="C134" i="4"/>
  <c r="A134" i="4"/>
  <c r="I134" i="4" s="1"/>
  <c r="A133" i="4"/>
  <c r="I133" i="4" s="1"/>
  <c r="I132" i="4"/>
  <c r="H132" i="4"/>
  <c r="G132" i="4"/>
  <c r="F132" i="4"/>
  <c r="E132" i="4"/>
  <c r="D132" i="4"/>
  <c r="C132" i="4"/>
  <c r="B132" i="4"/>
  <c r="A132" i="4"/>
  <c r="A131" i="4"/>
  <c r="I131" i="4" s="1"/>
  <c r="I130" i="4"/>
  <c r="A130" i="4"/>
  <c r="C130" i="4" s="1"/>
  <c r="A129" i="4"/>
  <c r="F129" i="4" s="1"/>
  <c r="I128" i="4"/>
  <c r="A128" i="4"/>
  <c r="E128" i="4" s="1"/>
  <c r="A127" i="4"/>
  <c r="H127" i="4" s="1"/>
  <c r="I126" i="4"/>
  <c r="H126" i="4"/>
  <c r="F126" i="4"/>
  <c r="E126" i="4"/>
  <c r="D126" i="4"/>
  <c r="C126" i="4"/>
  <c r="B126" i="4"/>
  <c r="A126" i="4"/>
  <c r="G126" i="4" s="1"/>
  <c r="A125" i="4"/>
  <c r="I125" i="4" s="1"/>
  <c r="A124" i="4"/>
  <c r="A123" i="4"/>
  <c r="B123" i="4" s="1"/>
  <c r="I122" i="4"/>
  <c r="A122" i="4"/>
  <c r="E122" i="4" s="1"/>
  <c r="A121" i="4"/>
  <c r="D121" i="4" s="1"/>
  <c r="I120" i="4"/>
  <c r="A120" i="4"/>
  <c r="G120" i="4" s="1"/>
  <c r="A119" i="4"/>
  <c r="F119" i="4" s="1"/>
  <c r="H118" i="4"/>
  <c r="A118" i="4"/>
  <c r="I118" i="4" s="1"/>
  <c r="A117" i="4"/>
  <c r="I116" i="4"/>
  <c r="H116" i="4"/>
  <c r="G116" i="4"/>
  <c r="F116" i="4"/>
  <c r="E116" i="4"/>
  <c r="D116" i="4"/>
  <c r="C116" i="4"/>
  <c r="B116" i="4"/>
  <c r="A116" i="4"/>
  <c r="A115" i="4"/>
  <c r="D115" i="4" s="1"/>
  <c r="I114" i="4"/>
  <c r="A114" i="4"/>
  <c r="C114" i="4" s="1"/>
  <c r="A113" i="4"/>
  <c r="F113" i="4" s="1"/>
  <c r="I112" i="4"/>
  <c r="A112" i="4"/>
  <c r="E112" i="4" s="1"/>
  <c r="A111" i="4"/>
  <c r="H111" i="4" s="1"/>
  <c r="I110" i="4"/>
  <c r="H110" i="4"/>
  <c r="F110" i="4"/>
  <c r="E110" i="4"/>
  <c r="D110" i="4"/>
  <c r="C110" i="4"/>
  <c r="B110" i="4"/>
  <c r="A110" i="4"/>
  <c r="G110" i="4" s="1"/>
  <c r="A109" i="4"/>
  <c r="B109" i="4" s="1"/>
  <c r="A108" i="4"/>
  <c r="A107" i="4"/>
  <c r="B107" i="4" s="1"/>
  <c r="I106" i="4"/>
  <c r="A106" i="4"/>
  <c r="E106" i="4" s="1"/>
  <c r="A105" i="4"/>
  <c r="D105" i="4" s="1"/>
  <c r="I104" i="4"/>
  <c r="A104" i="4"/>
  <c r="G104" i="4" s="1"/>
  <c r="A103" i="4"/>
  <c r="F103" i="4" s="1"/>
  <c r="H102" i="4"/>
  <c r="A102" i="4"/>
  <c r="I102" i="4" s="1"/>
  <c r="A101" i="4"/>
  <c r="I100" i="4"/>
  <c r="H100" i="4"/>
  <c r="G100" i="4"/>
  <c r="F100" i="4"/>
  <c r="E100" i="4"/>
  <c r="D100" i="4"/>
  <c r="C100" i="4"/>
  <c r="B100" i="4"/>
  <c r="A100" i="4"/>
  <c r="A99" i="4"/>
  <c r="D99" i="4" s="1"/>
  <c r="I98" i="4"/>
  <c r="A98" i="4"/>
  <c r="C98" i="4" s="1"/>
  <c r="A97" i="4"/>
  <c r="F97" i="4" s="1"/>
  <c r="I96" i="4"/>
  <c r="A96" i="4"/>
  <c r="E96" i="4" s="1"/>
  <c r="A95" i="4"/>
  <c r="H95" i="4" s="1"/>
  <c r="I94" i="4"/>
  <c r="H94" i="4"/>
  <c r="F94" i="4"/>
  <c r="E94" i="4"/>
  <c r="D94" i="4"/>
  <c r="C94" i="4"/>
  <c r="B94" i="4"/>
  <c r="A94" i="4"/>
  <c r="G94" i="4" s="1"/>
  <c r="A93" i="4"/>
  <c r="B93" i="4" s="1"/>
  <c r="A92" i="4"/>
  <c r="A91" i="4"/>
  <c r="B91" i="4" s="1"/>
  <c r="I90" i="4"/>
  <c r="A90" i="4"/>
  <c r="E90" i="4" s="1"/>
  <c r="A89" i="4"/>
  <c r="D89" i="4" s="1"/>
  <c r="I88" i="4"/>
  <c r="A88" i="4"/>
  <c r="G88" i="4" s="1"/>
  <c r="A87" i="4"/>
  <c r="F87" i="4" s="1"/>
  <c r="H86" i="4"/>
  <c r="A86" i="4"/>
  <c r="I86" i="4" s="1"/>
  <c r="A85" i="4"/>
  <c r="I84" i="4"/>
  <c r="H84" i="4"/>
  <c r="G84" i="4"/>
  <c r="F84" i="4"/>
  <c r="E84" i="4"/>
  <c r="D84" i="4"/>
  <c r="C84" i="4"/>
  <c r="B84" i="4"/>
  <c r="A84" i="4"/>
  <c r="A83" i="4"/>
  <c r="D83" i="4" s="1"/>
  <c r="I82" i="4"/>
  <c r="A82" i="4"/>
  <c r="C82" i="4" s="1"/>
  <c r="A81" i="4"/>
  <c r="F81" i="4" s="1"/>
  <c r="I80" i="4"/>
  <c r="A80" i="4"/>
  <c r="E80" i="4" s="1"/>
  <c r="A79" i="4"/>
  <c r="H79" i="4" s="1"/>
  <c r="I78" i="4"/>
  <c r="H78" i="4"/>
  <c r="F78" i="4"/>
  <c r="E78" i="4"/>
  <c r="D78" i="4"/>
  <c r="C78" i="4"/>
  <c r="B78" i="4"/>
  <c r="A78" i="4"/>
  <c r="G78" i="4" s="1"/>
  <c r="A77" i="4"/>
  <c r="B77" i="4" s="1"/>
  <c r="A76" i="4"/>
  <c r="A75" i="4"/>
  <c r="B75" i="4" s="1"/>
  <c r="I74" i="4"/>
  <c r="A74" i="4"/>
  <c r="E74" i="4" s="1"/>
  <c r="A73" i="4"/>
  <c r="D73" i="4" s="1"/>
  <c r="I72" i="4"/>
  <c r="A72" i="4"/>
  <c r="G72" i="4" s="1"/>
  <c r="A71" i="4"/>
  <c r="F71" i="4" s="1"/>
  <c r="H70" i="4"/>
  <c r="A70" i="4"/>
  <c r="I70" i="4" s="1"/>
  <c r="A69" i="4"/>
  <c r="I68" i="4"/>
  <c r="H68" i="4"/>
  <c r="G68" i="4"/>
  <c r="F68" i="4"/>
  <c r="E68" i="4"/>
  <c r="D68" i="4"/>
  <c r="C68" i="4"/>
  <c r="B68" i="4"/>
  <c r="A68" i="4"/>
  <c r="A67" i="4"/>
  <c r="D67" i="4" s="1"/>
  <c r="I66" i="4"/>
  <c r="A66" i="4"/>
  <c r="C66" i="4" s="1"/>
  <c r="A65" i="4"/>
  <c r="F65" i="4" s="1"/>
  <c r="I64" i="4"/>
  <c r="A64" i="4"/>
  <c r="E64" i="4" s="1"/>
  <c r="A63" i="4"/>
  <c r="H63" i="4" s="1"/>
  <c r="I62" i="4"/>
  <c r="H62" i="4"/>
  <c r="F62" i="4"/>
  <c r="E62" i="4"/>
  <c r="D62" i="4"/>
  <c r="C62" i="4"/>
  <c r="B62" i="4"/>
  <c r="A62" i="4"/>
  <c r="G62" i="4" s="1"/>
  <c r="A61" i="4"/>
  <c r="B61" i="4" s="1"/>
  <c r="A60" i="4"/>
  <c r="A59" i="4"/>
  <c r="B59" i="4" s="1"/>
  <c r="I58" i="4"/>
  <c r="A58" i="4"/>
  <c r="E58" i="4" s="1"/>
  <c r="A57" i="4"/>
  <c r="D57" i="4" s="1"/>
  <c r="I56" i="4"/>
  <c r="A56" i="4"/>
  <c r="G56" i="4" s="1"/>
  <c r="A55" i="4"/>
  <c r="F55" i="4" s="1"/>
  <c r="H54" i="4"/>
  <c r="A54" i="4"/>
  <c r="I54" i="4" s="1"/>
  <c r="A53" i="4"/>
  <c r="I52" i="4"/>
  <c r="H52" i="4"/>
  <c r="G52" i="4"/>
  <c r="F52" i="4"/>
  <c r="E52" i="4"/>
  <c r="D52" i="4"/>
  <c r="C52" i="4"/>
  <c r="B52" i="4"/>
  <c r="A52" i="4"/>
  <c r="A51" i="4"/>
  <c r="D51" i="4" s="1"/>
  <c r="I50" i="4"/>
  <c r="A50" i="4"/>
  <c r="C50" i="4" s="1"/>
  <c r="A49" i="4"/>
  <c r="F49" i="4" s="1"/>
  <c r="I48" i="4"/>
  <c r="A48" i="4"/>
  <c r="E48" i="4" s="1"/>
  <c r="A47" i="4"/>
  <c r="H47" i="4" s="1"/>
  <c r="I46" i="4"/>
  <c r="H46" i="4"/>
  <c r="F46" i="4"/>
  <c r="E46" i="4"/>
  <c r="D46" i="4"/>
  <c r="C46" i="4"/>
  <c r="B46" i="4"/>
  <c r="A46" i="4"/>
  <c r="G46" i="4" s="1"/>
  <c r="A45" i="4"/>
  <c r="B45" i="4" s="1"/>
  <c r="A44" i="4"/>
  <c r="A43" i="4"/>
  <c r="B43" i="4" s="1"/>
  <c r="I42" i="4"/>
  <c r="A42" i="4"/>
  <c r="E42" i="4" s="1"/>
  <c r="A41" i="4"/>
  <c r="D41" i="4" s="1"/>
  <c r="I40" i="4"/>
  <c r="A40" i="4"/>
  <c r="G40" i="4" s="1"/>
  <c r="A39" i="4"/>
  <c r="F39" i="4" s="1"/>
  <c r="H38" i="4"/>
  <c r="A38" i="4"/>
  <c r="I38" i="4" s="1"/>
  <c r="A37" i="4"/>
  <c r="D37" i="4" s="1"/>
  <c r="I36" i="4"/>
  <c r="H36" i="4"/>
  <c r="G36" i="4"/>
  <c r="F36" i="4"/>
  <c r="E36" i="4"/>
  <c r="D36" i="4"/>
  <c r="C36" i="4"/>
  <c r="B36" i="4"/>
  <c r="A36" i="4"/>
  <c r="A35" i="4"/>
  <c r="B35" i="4" s="1"/>
  <c r="C34" i="4"/>
  <c r="A34" i="4"/>
  <c r="I34" i="4" s="1"/>
  <c r="I33" i="4"/>
  <c r="H33" i="4"/>
  <c r="G33" i="4"/>
  <c r="F33" i="4"/>
  <c r="E33" i="4"/>
  <c r="D33" i="4"/>
  <c r="C33" i="4"/>
  <c r="B33" i="4"/>
  <c r="A33" i="4"/>
  <c r="E32" i="4"/>
  <c r="D32" i="4"/>
  <c r="C32" i="4"/>
  <c r="A32" i="4"/>
  <c r="I32" i="4" s="1"/>
  <c r="I31" i="4"/>
  <c r="H31" i="4"/>
  <c r="G31" i="4"/>
  <c r="F31" i="4"/>
  <c r="E31" i="4"/>
  <c r="D31" i="4"/>
  <c r="A31" i="4"/>
  <c r="C31" i="4" s="1"/>
  <c r="G30" i="4"/>
  <c r="B30" i="4"/>
  <c r="A30" i="4"/>
  <c r="I30" i="4" s="1"/>
  <c r="I29" i="4"/>
  <c r="H29" i="4"/>
  <c r="G29" i="4"/>
  <c r="F29" i="4"/>
  <c r="A29" i="4"/>
  <c r="E29" i="4" s="1"/>
  <c r="A28" i="4"/>
  <c r="I28" i="4" s="1"/>
  <c r="I27" i="4"/>
  <c r="B27" i="4"/>
  <c r="A27" i="4"/>
  <c r="H27" i="4" s="1"/>
  <c r="I26" i="4"/>
  <c r="F26" i="4"/>
  <c r="E26" i="4"/>
  <c r="D26" i="4"/>
  <c r="C26" i="4"/>
  <c r="B26" i="4"/>
  <c r="A26" i="4"/>
  <c r="H26" i="4" s="1"/>
  <c r="E25" i="4"/>
  <c r="D25" i="4"/>
  <c r="C25" i="4"/>
  <c r="B25" i="4"/>
  <c r="A25" i="4"/>
  <c r="I25" i="4" s="1"/>
  <c r="I24" i="4"/>
  <c r="H24" i="4"/>
  <c r="G24" i="4"/>
  <c r="F24" i="4"/>
  <c r="E24" i="4"/>
  <c r="D24" i="4"/>
  <c r="C24" i="4"/>
  <c r="A24" i="4"/>
  <c r="B24" i="4" s="1"/>
  <c r="A23" i="4"/>
  <c r="I23" i="4" s="1"/>
  <c r="I22" i="4"/>
  <c r="H22" i="4"/>
  <c r="G22" i="4"/>
  <c r="F22" i="4"/>
  <c r="E22" i="4"/>
  <c r="B22" i="4"/>
  <c r="A22" i="4"/>
  <c r="D22" i="4" s="1"/>
  <c r="A21" i="4"/>
  <c r="I21" i="4" s="1"/>
  <c r="I20" i="4"/>
  <c r="H20" i="4"/>
  <c r="A20" i="4"/>
  <c r="G20" i="4" s="1"/>
  <c r="A19" i="4"/>
  <c r="B19" i="4" s="1"/>
  <c r="C18" i="4"/>
  <c r="A18" i="4"/>
  <c r="I18" i="4" s="1"/>
  <c r="I17" i="4"/>
  <c r="H17" i="4"/>
  <c r="G17" i="4"/>
  <c r="F17" i="4"/>
  <c r="E17" i="4"/>
  <c r="D17" i="4"/>
  <c r="C17" i="4"/>
  <c r="B17" i="4"/>
  <c r="A17" i="4"/>
  <c r="E16" i="4"/>
  <c r="D16" i="4"/>
  <c r="C16" i="4"/>
  <c r="A16" i="4"/>
  <c r="I16" i="4" s="1"/>
  <c r="I15" i="4"/>
  <c r="H15" i="4"/>
  <c r="G15" i="4"/>
  <c r="F15" i="4"/>
  <c r="E15" i="4"/>
  <c r="D15" i="4"/>
  <c r="A15" i="4"/>
  <c r="C15" i="4" s="1"/>
  <c r="G14" i="4"/>
  <c r="B14" i="4"/>
  <c r="A14" i="4"/>
  <c r="I14" i="4" s="1"/>
  <c r="I13" i="4"/>
  <c r="H13" i="4"/>
  <c r="G13" i="4"/>
  <c r="F13" i="4"/>
  <c r="A13" i="4"/>
  <c r="E13" i="4" s="1"/>
  <c r="A12" i="4"/>
  <c r="I12" i="4" s="1"/>
  <c r="I11" i="4"/>
  <c r="B11" i="4"/>
  <c r="A11" i="4"/>
  <c r="H11" i="4" s="1"/>
  <c r="I10" i="4"/>
  <c r="F10" i="4"/>
  <c r="E10" i="4"/>
  <c r="D10" i="4"/>
  <c r="C10" i="4"/>
  <c r="B10" i="4"/>
  <c r="A10" i="4"/>
  <c r="H10" i="4" s="1"/>
  <c r="E9" i="4"/>
  <c r="D9" i="4"/>
  <c r="C9" i="4"/>
  <c r="B9" i="4"/>
  <c r="A9" i="4"/>
  <c r="I9" i="4" s="1"/>
  <c r="I8" i="4"/>
  <c r="H8" i="4"/>
  <c r="G8" i="4"/>
  <c r="F8" i="4"/>
  <c r="E8" i="4"/>
  <c r="D8" i="4"/>
  <c r="C8" i="4"/>
  <c r="A8" i="4"/>
  <c r="B8" i="4" s="1"/>
  <c r="D7" i="4"/>
  <c r="A7" i="4"/>
  <c r="I7" i="4" s="1"/>
  <c r="I6" i="4"/>
  <c r="H6" i="4"/>
  <c r="G6" i="4"/>
  <c r="F6" i="4"/>
  <c r="E6" i="4"/>
  <c r="B6" i="4"/>
  <c r="A6" i="4"/>
  <c r="D6" i="4" s="1"/>
  <c r="A5" i="4"/>
  <c r="I5" i="4" s="1"/>
  <c r="I4" i="4"/>
  <c r="H4" i="4"/>
  <c r="A4" i="4"/>
  <c r="G4" i="4" s="1"/>
  <c r="J503" i="3"/>
  <c r="G503" i="3"/>
  <c r="J502" i="3"/>
  <c r="G502" i="3"/>
  <c r="J501" i="3"/>
  <c r="G501" i="3"/>
  <c r="J500" i="3"/>
  <c r="G500" i="3"/>
  <c r="J499" i="3"/>
  <c r="G499" i="3"/>
  <c r="J498" i="3"/>
  <c r="G498" i="3"/>
  <c r="J497" i="3"/>
  <c r="G497" i="3"/>
  <c r="J496" i="3"/>
  <c r="G496" i="3"/>
  <c r="J495" i="3"/>
  <c r="G495" i="3"/>
  <c r="J494" i="3"/>
  <c r="G494" i="3"/>
  <c r="J493" i="3"/>
  <c r="G493" i="3"/>
  <c r="J492" i="3"/>
  <c r="G492" i="3"/>
  <c r="J491" i="3"/>
  <c r="G491" i="3"/>
  <c r="J490" i="3"/>
  <c r="G490" i="3"/>
  <c r="J489" i="3"/>
  <c r="G489" i="3"/>
  <c r="J488" i="3"/>
  <c r="G488" i="3"/>
  <c r="J487" i="3"/>
  <c r="G487" i="3"/>
  <c r="J486" i="3"/>
  <c r="G486" i="3"/>
  <c r="J485" i="3"/>
  <c r="G485" i="3"/>
  <c r="J484" i="3"/>
  <c r="G484" i="3"/>
  <c r="J483" i="3"/>
  <c r="G483" i="3"/>
  <c r="J482" i="3"/>
  <c r="G482" i="3"/>
  <c r="J481" i="3"/>
  <c r="G481" i="3"/>
  <c r="J480" i="3"/>
  <c r="G480" i="3"/>
  <c r="J479" i="3"/>
  <c r="G479" i="3"/>
  <c r="J478" i="3"/>
  <c r="G478" i="3"/>
  <c r="J477" i="3"/>
  <c r="G477" i="3"/>
  <c r="J476" i="3"/>
  <c r="G476" i="3"/>
  <c r="J475" i="3"/>
  <c r="G475" i="3"/>
  <c r="J474" i="3"/>
  <c r="G474" i="3"/>
  <c r="J473" i="3"/>
  <c r="G473" i="3"/>
  <c r="J472" i="3"/>
  <c r="G472" i="3"/>
  <c r="J471" i="3"/>
  <c r="G471" i="3"/>
  <c r="J470" i="3"/>
  <c r="G470" i="3"/>
  <c r="J469" i="3"/>
  <c r="G469" i="3"/>
  <c r="J468" i="3"/>
  <c r="G468" i="3"/>
  <c r="J467" i="3"/>
  <c r="G467" i="3"/>
  <c r="J466" i="3"/>
  <c r="G466" i="3"/>
  <c r="J465" i="3"/>
  <c r="G465" i="3"/>
  <c r="J464" i="3"/>
  <c r="G464" i="3"/>
  <c r="J463" i="3"/>
  <c r="G463" i="3"/>
  <c r="J462" i="3"/>
  <c r="G462" i="3"/>
  <c r="J461" i="3"/>
  <c r="G461" i="3"/>
  <c r="J460" i="3"/>
  <c r="G460" i="3"/>
  <c r="J459" i="3"/>
  <c r="G459" i="3"/>
  <c r="J458" i="3"/>
  <c r="G458" i="3"/>
  <c r="J457" i="3"/>
  <c r="G457" i="3"/>
  <c r="J456" i="3"/>
  <c r="G456" i="3"/>
  <c r="J455" i="3"/>
  <c r="G455" i="3"/>
  <c r="J454" i="3"/>
  <c r="G454" i="3"/>
  <c r="J453" i="3"/>
  <c r="G453" i="3"/>
  <c r="J452" i="3"/>
  <c r="G452" i="3"/>
  <c r="J451" i="3"/>
  <c r="G451" i="3"/>
  <c r="J450" i="3"/>
  <c r="G450" i="3"/>
  <c r="J449" i="3"/>
  <c r="G449" i="3"/>
  <c r="J448" i="3"/>
  <c r="G448" i="3"/>
  <c r="J447" i="3"/>
  <c r="G447" i="3"/>
  <c r="J446" i="3"/>
  <c r="G446" i="3"/>
  <c r="J445" i="3"/>
  <c r="G445" i="3"/>
  <c r="J444" i="3"/>
  <c r="G444" i="3"/>
  <c r="J443" i="3"/>
  <c r="G443" i="3"/>
  <c r="J442" i="3"/>
  <c r="G442" i="3"/>
  <c r="J441" i="3"/>
  <c r="G441" i="3"/>
  <c r="J440" i="3"/>
  <c r="G440" i="3"/>
  <c r="J439" i="3"/>
  <c r="G439" i="3"/>
  <c r="J438" i="3"/>
  <c r="G438" i="3"/>
  <c r="J437" i="3"/>
  <c r="G437" i="3"/>
  <c r="J436" i="3"/>
  <c r="G436" i="3"/>
  <c r="J435" i="3"/>
  <c r="G435" i="3"/>
  <c r="J434" i="3"/>
  <c r="G434" i="3"/>
  <c r="J433" i="3"/>
  <c r="G433" i="3"/>
  <c r="J432" i="3"/>
  <c r="G432" i="3"/>
  <c r="J431" i="3"/>
  <c r="G431" i="3"/>
  <c r="J430" i="3"/>
  <c r="G430" i="3"/>
  <c r="J429" i="3"/>
  <c r="G429" i="3"/>
  <c r="J428" i="3"/>
  <c r="G428" i="3"/>
  <c r="J427" i="3"/>
  <c r="G427" i="3"/>
  <c r="J426" i="3"/>
  <c r="G426" i="3"/>
  <c r="J425" i="3"/>
  <c r="G425" i="3"/>
  <c r="J424" i="3"/>
  <c r="G424" i="3"/>
  <c r="J423" i="3"/>
  <c r="G423" i="3"/>
  <c r="J422" i="3"/>
  <c r="G422" i="3"/>
  <c r="J421" i="3"/>
  <c r="G421" i="3"/>
  <c r="J420" i="3"/>
  <c r="G420" i="3"/>
  <c r="J419" i="3"/>
  <c r="G419" i="3"/>
  <c r="J418" i="3"/>
  <c r="G418" i="3"/>
  <c r="J417" i="3"/>
  <c r="G417" i="3"/>
  <c r="J416" i="3"/>
  <c r="G416" i="3"/>
  <c r="J415" i="3"/>
  <c r="G415" i="3"/>
  <c r="J414" i="3"/>
  <c r="G414" i="3"/>
  <c r="J413" i="3"/>
  <c r="G413" i="3"/>
  <c r="J412" i="3"/>
  <c r="G412" i="3"/>
  <c r="J411" i="3"/>
  <c r="G411" i="3"/>
  <c r="J410" i="3"/>
  <c r="G410" i="3"/>
  <c r="J409" i="3"/>
  <c r="G409" i="3"/>
  <c r="J408" i="3"/>
  <c r="G408" i="3"/>
  <c r="J407" i="3"/>
  <c r="G407" i="3"/>
  <c r="J406" i="3"/>
  <c r="G406" i="3"/>
  <c r="J405" i="3"/>
  <c r="G405" i="3"/>
  <c r="J404" i="3"/>
  <c r="G404" i="3"/>
  <c r="J403" i="3"/>
  <c r="G403" i="3"/>
  <c r="J402" i="3"/>
  <c r="G402" i="3"/>
  <c r="J401" i="3"/>
  <c r="G401" i="3"/>
  <c r="J400" i="3"/>
  <c r="G400" i="3"/>
  <c r="J399" i="3"/>
  <c r="G399" i="3"/>
  <c r="J398" i="3"/>
  <c r="G398" i="3"/>
  <c r="J397" i="3"/>
  <c r="G397" i="3"/>
  <c r="J396" i="3"/>
  <c r="G396" i="3"/>
  <c r="J395" i="3"/>
  <c r="G395" i="3"/>
  <c r="J394" i="3"/>
  <c r="G394" i="3"/>
  <c r="J393" i="3"/>
  <c r="G393" i="3"/>
  <c r="J392" i="3"/>
  <c r="G392" i="3"/>
  <c r="J391" i="3"/>
  <c r="G391" i="3"/>
  <c r="J390" i="3"/>
  <c r="G390" i="3"/>
  <c r="J389" i="3"/>
  <c r="G389" i="3"/>
  <c r="J388" i="3"/>
  <c r="G388" i="3"/>
  <c r="J387" i="3"/>
  <c r="G387" i="3"/>
  <c r="J386" i="3"/>
  <c r="G386" i="3"/>
  <c r="J385" i="3"/>
  <c r="G385" i="3"/>
  <c r="J384" i="3"/>
  <c r="G384" i="3"/>
  <c r="J383" i="3"/>
  <c r="G383" i="3"/>
  <c r="J382" i="3"/>
  <c r="G382" i="3"/>
  <c r="J381" i="3"/>
  <c r="G381" i="3"/>
  <c r="J380" i="3"/>
  <c r="G380" i="3"/>
  <c r="J379" i="3"/>
  <c r="G379" i="3"/>
  <c r="J378" i="3"/>
  <c r="G378" i="3"/>
  <c r="J377" i="3"/>
  <c r="G377" i="3"/>
  <c r="J376" i="3"/>
  <c r="G376" i="3"/>
  <c r="J375" i="3"/>
  <c r="G375" i="3"/>
  <c r="J374" i="3"/>
  <c r="G374" i="3"/>
  <c r="J373" i="3"/>
  <c r="G373" i="3"/>
  <c r="J372" i="3"/>
  <c r="G372" i="3"/>
  <c r="J371" i="3"/>
  <c r="G371" i="3"/>
  <c r="J370" i="3"/>
  <c r="G370" i="3"/>
  <c r="J369" i="3"/>
  <c r="G369" i="3"/>
  <c r="J368" i="3"/>
  <c r="G368" i="3"/>
  <c r="J367" i="3"/>
  <c r="G367" i="3"/>
  <c r="J366" i="3"/>
  <c r="G366" i="3"/>
  <c r="J365" i="3"/>
  <c r="G365" i="3"/>
  <c r="J364" i="3"/>
  <c r="G364" i="3"/>
  <c r="J363" i="3"/>
  <c r="G363" i="3"/>
  <c r="J362" i="3"/>
  <c r="G362" i="3"/>
  <c r="J361" i="3"/>
  <c r="G361" i="3"/>
  <c r="J360" i="3"/>
  <c r="G360" i="3"/>
  <c r="J359" i="3"/>
  <c r="G359" i="3"/>
  <c r="J358" i="3"/>
  <c r="G358" i="3"/>
  <c r="J357" i="3"/>
  <c r="G357" i="3"/>
  <c r="J356" i="3"/>
  <c r="G356" i="3"/>
  <c r="J355" i="3"/>
  <c r="G355" i="3"/>
  <c r="J354" i="3"/>
  <c r="G354" i="3"/>
  <c r="J353" i="3"/>
  <c r="G353" i="3"/>
  <c r="J352" i="3"/>
  <c r="G352" i="3"/>
  <c r="J351" i="3"/>
  <c r="G351" i="3"/>
  <c r="J350" i="3"/>
  <c r="G350" i="3"/>
  <c r="J349" i="3"/>
  <c r="G349" i="3"/>
  <c r="J348" i="3"/>
  <c r="G348" i="3"/>
  <c r="J347" i="3"/>
  <c r="G347" i="3"/>
  <c r="J346" i="3"/>
  <c r="G346" i="3"/>
  <c r="J345" i="3"/>
  <c r="G345" i="3"/>
  <c r="J344" i="3"/>
  <c r="G344" i="3"/>
  <c r="J343" i="3"/>
  <c r="G343" i="3"/>
  <c r="J342" i="3"/>
  <c r="G342" i="3"/>
  <c r="J341" i="3"/>
  <c r="G341" i="3"/>
  <c r="J340" i="3"/>
  <c r="G340" i="3"/>
  <c r="J339" i="3"/>
  <c r="G339" i="3"/>
  <c r="J338" i="3"/>
  <c r="G338" i="3"/>
  <c r="J337" i="3"/>
  <c r="G337" i="3"/>
  <c r="J336" i="3"/>
  <c r="G336" i="3"/>
  <c r="J335" i="3"/>
  <c r="G335" i="3"/>
  <c r="J334" i="3"/>
  <c r="G334" i="3"/>
  <c r="J333" i="3"/>
  <c r="G333" i="3"/>
  <c r="J332" i="3"/>
  <c r="G332" i="3"/>
  <c r="J331" i="3"/>
  <c r="G331" i="3"/>
  <c r="J330" i="3"/>
  <c r="G330" i="3"/>
  <c r="J329" i="3"/>
  <c r="G329" i="3"/>
  <c r="J328" i="3"/>
  <c r="G328" i="3"/>
  <c r="J327" i="3"/>
  <c r="G327" i="3"/>
  <c r="J326" i="3"/>
  <c r="G326" i="3"/>
  <c r="J325" i="3"/>
  <c r="G325" i="3"/>
  <c r="J324" i="3"/>
  <c r="G324" i="3"/>
  <c r="J323" i="3"/>
  <c r="G323" i="3"/>
  <c r="J322" i="3"/>
  <c r="G322" i="3"/>
  <c r="J321" i="3"/>
  <c r="G321" i="3"/>
  <c r="J320" i="3"/>
  <c r="G320" i="3"/>
  <c r="J319" i="3"/>
  <c r="G319" i="3"/>
  <c r="J318" i="3"/>
  <c r="G318" i="3"/>
  <c r="J317" i="3"/>
  <c r="G317" i="3"/>
  <c r="J316" i="3"/>
  <c r="G316" i="3"/>
  <c r="J315" i="3"/>
  <c r="G315" i="3"/>
  <c r="J314" i="3"/>
  <c r="G314" i="3"/>
  <c r="J313" i="3"/>
  <c r="G313" i="3"/>
  <c r="J312" i="3"/>
  <c r="G312" i="3"/>
  <c r="J311" i="3"/>
  <c r="G311" i="3"/>
  <c r="J310" i="3"/>
  <c r="G310" i="3"/>
  <c r="J309" i="3"/>
  <c r="G309" i="3"/>
  <c r="J308" i="3"/>
  <c r="G308" i="3"/>
  <c r="J307" i="3"/>
  <c r="G307" i="3"/>
  <c r="J306" i="3"/>
  <c r="G306" i="3"/>
  <c r="J305" i="3"/>
  <c r="G305" i="3"/>
  <c r="J304" i="3"/>
  <c r="G304" i="3"/>
  <c r="J303" i="3"/>
  <c r="G303" i="3"/>
  <c r="J302" i="3"/>
  <c r="G302" i="3"/>
  <c r="J301" i="3"/>
  <c r="G301" i="3"/>
  <c r="J300" i="3"/>
  <c r="G300" i="3"/>
  <c r="J299" i="3"/>
  <c r="G299" i="3"/>
  <c r="J298" i="3"/>
  <c r="G298" i="3"/>
  <c r="J297" i="3"/>
  <c r="G297" i="3"/>
  <c r="J296" i="3"/>
  <c r="G296" i="3"/>
  <c r="J295" i="3"/>
  <c r="G295" i="3"/>
  <c r="J294" i="3"/>
  <c r="G294" i="3"/>
  <c r="J293" i="3"/>
  <c r="G293" i="3"/>
  <c r="J292" i="3"/>
  <c r="G292" i="3"/>
  <c r="J291" i="3"/>
  <c r="G291" i="3"/>
  <c r="J290" i="3"/>
  <c r="G290" i="3"/>
  <c r="J289" i="3"/>
  <c r="G289" i="3"/>
  <c r="J288" i="3"/>
  <c r="G288" i="3"/>
  <c r="J287" i="3"/>
  <c r="G287" i="3"/>
  <c r="J286" i="3"/>
  <c r="G286" i="3"/>
  <c r="J285" i="3"/>
  <c r="G285" i="3"/>
  <c r="J284" i="3"/>
  <c r="G284" i="3"/>
  <c r="J283" i="3"/>
  <c r="G283" i="3"/>
  <c r="J282" i="3"/>
  <c r="G282" i="3"/>
  <c r="J281" i="3"/>
  <c r="G281" i="3"/>
  <c r="J280" i="3"/>
  <c r="G280" i="3"/>
  <c r="J279" i="3"/>
  <c r="G279" i="3"/>
  <c r="J278" i="3"/>
  <c r="G278" i="3"/>
  <c r="J277" i="3"/>
  <c r="G277" i="3"/>
  <c r="J276" i="3"/>
  <c r="G276" i="3"/>
  <c r="J275" i="3"/>
  <c r="G275" i="3"/>
  <c r="J274" i="3"/>
  <c r="G274" i="3"/>
  <c r="J273" i="3"/>
  <c r="G273" i="3"/>
  <c r="J272" i="3"/>
  <c r="G272" i="3"/>
  <c r="J271" i="3"/>
  <c r="G271" i="3"/>
  <c r="J270" i="3"/>
  <c r="G270" i="3"/>
  <c r="J269" i="3"/>
  <c r="G269" i="3"/>
  <c r="J268" i="3"/>
  <c r="G268" i="3"/>
  <c r="J267" i="3"/>
  <c r="G267" i="3"/>
  <c r="J266" i="3"/>
  <c r="G266" i="3"/>
  <c r="J265" i="3"/>
  <c r="G265" i="3"/>
  <c r="J264" i="3"/>
  <c r="G264" i="3"/>
  <c r="J263" i="3"/>
  <c r="G263" i="3"/>
  <c r="J262" i="3"/>
  <c r="G262" i="3"/>
  <c r="J261" i="3"/>
  <c r="G261" i="3"/>
  <c r="J260" i="3"/>
  <c r="G260" i="3"/>
  <c r="J259" i="3"/>
  <c r="G259" i="3"/>
  <c r="J258" i="3"/>
  <c r="G258" i="3"/>
  <c r="J257" i="3"/>
  <c r="G257" i="3"/>
  <c r="J256" i="3"/>
  <c r="G256" i="3"/>
  <c r="J255" i="3"/>
  <c r="G255" i="3"/>
  <c r="J254" i="3"/>
  <c r="G254" i="3"/>
  <c r="J253" i="3"/>
  <c r="G253" i="3"/>
  <c r="J252" i="3"/>
  <c r="G252" i="3"/>
  <c r="J251" i="3"/>
  <c r="G251" i="3"/>
  <c r="J250" i="3"/>
  <c r="G250" i="3"/>
  <c r="J249" i="3"/>
  <c r="G249" i="3"/>
  <c r="J248" i="3"/>
  <c r="G248" i="3"/>
  <c r="J247" i="3"/>
  <c r="G247" i="3"/>
  <c r="J246" i="3"/>
  <c r="G246" i="3"/>
  <c r="J245" i="3"/>
  <c r="G245" i="3"/>
  <c r="J244" i="3"/>
  <c r="G244" i="3"/>
  <c r="J243" i="3"/>
  <c r="G243" i="3"/>
  <c r="J242" i="3"/>
  <c r="G242" i="3"/>
  <c r="J241" i="3"/>
  <c r="G241" i="3"/>
  <c r="J240" i="3"/>
  <c r="G240" i="3"/>
  <c r="J239" i="3"/>
  <c r="G239" i="3"/>
  <c r="J238" i="3"/>
  <c r="G238" i="3"/>
  <c r="J237" i="3"/>
  <c r="G237" i="3"/>
  <c r="J236" i="3"/>
  <c r="G236" i="3"/>
  <c r="J235" i="3"/>
  <c r="G235" i="3"/>
  <c r="J234" i="3"/>
  <c r="G234" i="3"/>
  <c r="J233" i="3"/>
  <c r="G233" i="3"/>
  <c r="J232" i="3"/>
  <c r="G232" i="3"/>
  <c r="J231" i="3"/>
  <c r="G231" i="3"/>
  <c r="J230" i="3"/>
  <c r="G230" i="3"/>
  <c r="J229" i="3"/>
  <c r="G229" i="3"/>
  <c r="J228" i="3"/>
  <c r="G228" i="3"/>
  <c r="J227" i="3"/>
  <c r="G227" i="3"/>
  <c r="J226" i="3"/>
  <c r="G226" i="3"/>
  <c r="J225" i="3"/>
  <c r="G225" i="3"/>
  <c r="J224" i="3"/>
  <c r="G224" i="3"/>
  <c r="J223" i="3"/>
  <c r="G223" i="3"/>
  <c r="J222" i="3"/>
  <c r="G222" i="3"/>
  <c r="J221" i="3"/>
  <c r="G221" i="3"/>
  <c r="J220" i="3"/>
  <c r="G220" i="3"/>
  <c r="J219" i="3"/>
  <c r="G219" i="3"/>
  <c r="J218" i="3"/>
  <c r="G218" i="3"/>
  <c r="J217" i="3"/>
  <c r="G217" i="3"/>
  <c r="J216" i="3"/>
  <c r="G216" i="3"/>
  <c r="J215" i="3"/>
  <c r="G215" i="3"/>
  <c r="J214" i="3"/>
  <c r="G214" i="3"/>
  <c r="J213" i="3"/>
  <c r="G213" i="3"/>
  <c r="J212" i="3"/>
  <c r="G212" i="3"/>
  <c r="J211" i="3"/>
  <c r="G211" i="3"/>
  <c r="J210" i="3"/>
  <c r="G210" i="3"/>
  <c r="J209" i="3"/>
  <c r="G209" i="3"/>
  <c r="J208" i="3"/>
  <c r="G208" i="3"/>
  <c r="J207" i="3"/>
  <c r="G207" i="3"/>
  <c r="J206" i="3"/>
  <c r="G206" i="3"/>
  <c r="J205" i="3"/>
  <c r="G205" i="3"/>
  <c r="J204" i="3"/>
  <c r="G204" i="3"/>
  <c r="J203" i="3"/>
  <c r="G203" i="3"/>
  <c r="J202" i="3"/>
  <c r="G202" i="3"/>
  <c r="J201" i="3"/>
  <c r="G201" i="3"/>
  <c r="J200" i="3"/>
  <c r="G200" i="3"/>
  <c r="J199" i="3"/>
  <c r="G199" i="3"/>
  <c r="J198" i="3"/>
  <c r="G198" i="3"/>
  <c r="J197" i="3"/>
  <c r="G197" i="3"/>
  <c r="J196" i="3"/>
  <c r="G196" i="3"/>
  <c r="J195" i="3"/>
  <c r="G195" i="3"/>
  <c r="J194" i="3"/>
  <c r="G194" i="3"/>
  <c r="J193" i="3"/>
  <c r="G193" i="3"/>
  <c r="J192" i="3"/>
  <c r="G192" i="3"/>
  <c r="J191" i="3"/>
  <c r="G191" i="3"/>
  <c r="J190" i="3"/>
  <c r="G190" i="3"/>
  <c r="J189" i="3"/>
  <c r="G189" i="3"/>
  <c r="J188" i="3"/>
  <c r="G188" i="3"/>
  <c r="J187" i="3"/>
  <c r="G187" i="3"/>
  <c r="J186" i="3"/>
  <c r="G186" i="3"/>
  <c r="J185" i="3"/>
  <c r="G185" i="3"/>
  <c r="J184" i="3"/>
  <c r="G184" i="3"/>
  <c r="J183" i="3"/>
  <c r="G183" i="3"/>
  <c r="J182" i="3"/>
  <c r="G182" i="3"/>
  <c r="J181" i="3"/>
  <c r="G181" i="3"/>
  <c r="J180" i="3"/>
  <c r="G180" i="3"/>
  <c r="J179" i="3"/>
  <c r="G179" i="3"/>
  <c r="J178" i="3"/>
  <c r="G178" i="3"/>
  <c r="J177" i="3"/>
  <c r="G177" i="3"/>
  <c r="J176" i="3"/>
  <c r="G176" i="3"/>
  <c r="J175" i="3"/>
  <c r="G175" i="3"/>
  <c r="J174" i="3"/>
  <c r="G174" i="3"/>
  <c r="J173" i="3"/>
  <c r="G173" i="3"/>
  <c r="J172" i="3"/>
  <c r="G172" i="3"/>
  <c r="J171" i="3"/>
  <c r="G171" i="3"/>
  <c r="J170" i="3"/>
  <c r="G170" i="3"/>
  <c r="J169" i="3"/>
  <c r="G169" i="3"/>
  <c r="J168" i="3"/>
  <c r="G168" i="3"/>
  <c r="J167" i="3"/>
  <c r="G167" i="3"/>
  <c r="J166" i="3"/>
  <c r="G166" i="3"/>
  <c r="J165" i="3"/>
  <c r="G165" i="3"/>
  <c r="J164" i="3"/>
  <c r="G164" i="3"/>
  <c r="J163" i="3"/>
  <c r="G163" i="3"/>
  <c r="J162" i="3"/>
  <c r="G162" i="3"/>
  <c r="J161" i="3"/>
  <c r="G161" i="3"/>
  <c r="J160" i="3"/>
  <c r="G160" i="3"/>
  <c r="J159" i="3"/>
  <c r="G159" i="3"/>
  <c r="J158" i="3"/>
  <c r="G158" i="3"/>
  <c r="J157" i="3"/>
  <c r="G157" i="3"/>
  <c r="J156" i="3"/>
  <c r="G156" i="3"/>
  <c r="J155" i="3"/>
  <c r="G155" i="3"/>
  <c r="J154" i="3"/>
  <c r="G154" i="3"/>
  <c r="J153" i="3"/>
  <c r="G153" i="3"/>
  <c r="J152" i="3"/>
  <c r="G152" i="3"/>
  <c r="J151" i="3"/>
  <c r="G151" i="3"/>
  <c r="J150" i="3"/>
  <c r="G150" i="3"/>
  <c r="J149" i="3"/>
  <c r="G149" i="3"/>
  <c r="J148" i="3"/>
  <c r="G148" i="3"/>
  <c r="J147" i="3"/>
  <c r="G147" i="3"/>
  <c r="J146" i="3"/>
  <c r="G146" i="3"/>
  <c r="J145" i="3"/>
  <c r="G145" i="3"/>
  <c r="J144" i="3"/>
  <c r="G144" i="3"/>
  <c r="J143" i="3"/>
  <c r="G143" i="3"/>
  <c r="J142" i="3"/>
  <c r="G142" i="3"/>
  <c r="J141" i="3"/>
  <c r="G141" i="3"/>
  <c r="J140" i="3"/>
  <c r="G140" i="3"/>
  <c r="J139" i="3"/>
  <c r="G139" i="3"/>
  <c r="J138" i="3"/>
  <c r="G138" i="3"/>
  <c r="J137" i="3"/>
  <c r="G137" i="3"/>
  <c r="J136" i="3"/>
  <c r="G136" i="3"/>
  <c r="J135" i="3"/>
  <c r="G135" i="3"/>
  <c r="J134" i="3"/>
  <c r="G134" i="3"/>
  <c r="J133" i="3"/>
  <c r="G133" i="3"/>
  <c r="J132" i="3"/>
  <c r="G132" i="3"/>
  <c r="J131" i="3"/>
  <c r="G131" i="3"/>
  <c r="J130" i="3"/>
  <c r="G130" i="3"/>
  <c r="J129" i="3"/>
  <c r="G129" i="3"/>
  <c r="J128" i="3"/>
  <c r="G128" i="3"/>
  <c r="J127" i="3"/>
  <c r="G127" i="3"/>
  <c r="J126" i="3"/>
  <c r="G126" i="3"/>
  <c r="J125" i="3"/>
  <c r="G125" i="3"/>
  <c r="J124" i="3"/>
  <c r="G124" i="3"/>
  <c r="J123" i="3"/>
  <c r="G123" i="3"/>
  <c r="J122" i="3"/>
  <c r="G122" i="3"/>
  <c r="J121" i="3"/>
  <c r="G121" i="3"/>
  <c r="J120" i="3"/>
  <c r="G120" i="3"/>
  <c r="J119" i="3"/>
  <c r="G119" i="3"/>
  <c r="J118" i="3"/>
  <c r="G118" i="3"/>
  <c r="J117" i="3"/>
  <c r="G117" i="3"/>
  <c r="J116" i="3"/>
  <c r="G116" i="3"/>
  <c r="J115" i="3"/>
  <c r="G115" i="3"/>
  <c r="J114" i="3"/>
  <c r="G114" i="3"/>
  <c r="J113" i="3"/>
  <c r="G113" i="3"/>
  <c r="J112" i="3"/>
  <c r="G112" i="3"/>
  <c r="J111" i="3"/>
  <c r="G111" i="3"/>
  <c r="J110" i="3"/>
  <c r="G110" i="3"/>
  <c r="J109" i="3"/>
  <c r="G109" i="3"/>
  <c r="J108" i="3"/>
  <c r="G108" i="3"/>
  <c r="J107" i="3"/>
  <c r="G107" i="3"/>
  <c r="J106" i="3"/>
  <c r="G106" i="3"/>
  <c r="J105" i="3"/>
  <c r="G105" i="3"/>
  <c r="J104" i="3"/>
  <c r="G104" i="3"/>
  <c r="J103" i="3"/>
  <c r="G103" i="3"/>
  <c r="J102" i="3"/>
  <c r="G102" i="3"/>
  <c r="J101" i="3"/>
  <c r="G101" i="3"/>
  <c r="J100" i="3"/>
  <c r="G100" i="3"/>
  <c r="J99" i="3"/>
  <c r="G99" i="3"/>
  <c r="J98" i="3"/>
  <c r="G98" i="3"/>
  <c r="J97" i="3"/>
  <c r="G97" i="3"/>
  <c r="J96" i="3"/>
  <c r="G96" i="3"/>
  <c r="J95" i="3"/>
  <c r="G95" i="3"/>
  <c r="J94" i="3"/>
  <c r="G94" i="3"/>
  <c r="J93" i="3"/>
  <c r="G93" i="3"/>
  <c r="J92" i="3"/>
  <c r="G92" i="3"/>
  <c r="J91" i="3"/>
  <c r="G91" i="3"/>
  <c r="J90" i="3"/>
  <c r="G90" i="3"/>
  <c r="J89" i="3"/>
  <c r="G89" i="3"/>
  <c r="J88" i="3"/>
  <c r="G88" i="3"/>
  <c r="J87" i="3"/>
  <c r="G87" i="3"/>
  <c r="J86" i="3"/>
  <c r="G86" i="3"/>
  <c r="J85" i="3"/>
  <c r="G85" i="3"/>
  <c r="J84" i="3"/>
  <c r="G84" i="3"/>
  <c r="J83" i="3"/>
  <c r="G83" i="3"/>
  <c r="J82" i="3"/>
  <c r="G82" i="3"/>
  <c r="J81" i="3"/>
  <c r="G81" i="3"/>
  <c r="J80" i="3"/>
  <c r="G80" i="3"/>
  <c r="J79" i="3"/>
  <c r="G79" i="3"/>
  <c r="J78" i="3"/>
  <c r="G78" i="3"/>
  <c r="J77" i="3"/>
  <c r="G77" i="3"/>
  <c r="J76" i="3"/>
  <c r="G76" i="3"/>
  <c r="J75" i="3"/>
  <c r="G75" i="3"/>
  <c r="J74" i="3"/>
  <c r="G74" i="3"/>
  <c r="J73" i="3"/>
  <c r="G73" i="3"/>
  <c r="J72" i="3"/>
  <c r="G72" i="3"/>
  <c r="J71" i="3"/>
  <c r="G71" i="3"/>
  <c r="J70" i="3"/>
  <c r="G70" i="3"/>
  <c r="J69" i="3"/>
  <c r="G69" i="3"/>
  <c r="J68" i="3"/>
  <c r="G68" i="3"/>
  <c r="J67" i="3"/>
  <c r="G67" i="3"/>
  <c r="J66" i="3"/>
  <c r="G66" i="3"/>
  <c r="J65" i="3"/>
  <c r="G65" i="3"/>
  <c r="J64" i="3"/>
  <c r="G64" i="3"/>
  <c r="J63" i="3"/>
  <c r="G63" i="3"/>
  <c r="J62" i="3"/>
  <c r="G62" i="3"/>
  <c r="J61" i="3"/>
  <c r="G61" i="3"/>
  <c r="J60" i="3"/>
  <c r="G60" i="3"/>
  <c r="J59" i="3"/>
  <c r="G59" i="3"/>
  <c r="J58" i="3"/>
  <c r="G58" i="3"/>
  <c r="J57" i="3"/>
  <c r="G57" i="3"/>
  <c r="J56" i="3"/>
  <c r="G56" i="3"/>
  <c r="J55" i="3"/>
  <c r="G55" i="3"/>
  <c r="J54" i="3"/>
  <c r="G54" i="3"/>
  <c r="J53" i="3"/>
  <c r="G53" i="3"/>
  <c r="J52" i="3"/>
  <c r="G52" i="3"/>
  <c r="J51" i="3"/>
  <c r="G51" i="3"/>
  <c r="J50" i="3"/>
  <c r="G50" i="3"/>
  <c r="J49" i="3"/>
  <c r="G49" i="3"/>
  <c r="J48" i="3"/>
  <c r="G48" i="3"/>
  <c r="J47" i="3"/>
  <c r="G47" i="3"/>
  <c r="J46" i="3"/>
  <c r="G46" i="3"/>
  <c r="J45" i="3"/>
  <c r="G45" i="3"/>
  <c r="J44" i="3"/>
  <c r="G44" i="3"/>
  <c r="J43" i="3"/>
  <c r="G43" i="3"/>
  <c r="J42" i="3"/>
  <c r="G42" i="3"/>
  <c r="J41" i="3"/>
  <c r="G41" i="3"/>
  <c r="J40" i="3"/>
  <c r="G40" i="3"/>
  <c r="J39" i="3"/>
  <c r="G39" i="3"/>
  <c r="J38" i="3"/>
  <c r="G38" i="3"/>
  <c r="J37" i="3"/>
  <c r="G37" i="3"/>
  <c r="J36" i="3"/>
  <c r="G36" i="3"/>
  <c r="J35" i="3"/>
  <c r="G35" i="3"/>
  <c r="J34" i="3"/>
  <c r="G34" i="3"/>
  <c r="J33" i="3"/>
  <c r="G33" i="3"/>
  <c r="J32" i="3"/>
  <c r="G32" i="3"/>
  <c r="J31" i="3"/>
  <c r="G31" i="3"/>
  <c r="J30" i="3"/>
  <c r="G30" i="3"/>
  <c r="J29" i="3"/>
  <c r="G29" i="3"/>
  <c r="J28" i="3"/>
  <c r="G28" i="3"/>
  <c r="J27" i="3"/>
  <c r="G27" i="3"/>
  <c r="J26" i="3"/>
  <c r="G26" i="3"/>
  <c r="J25" i="3"/>
  <c r="G25" i="3"/>
  <c r="J24" i="3"/>
  <c r="G24" i="3"/>
  <c r="J23" i="3"/>
  <c r="G23" i="3"/>
  <c r="J22" i="3"/>
  <c r="G22" i="3"/>
  <c r="J21" i="3"/>
  <c r="G21" i="3"/>
  <c r="J20" i="3"/>
  <c r="G20" i="3"/>
  <c r="J19" i="3"/>
  <c r="G19" i="3"/>
  <c r="J18" i="3"/>
  <c r="G18" i="3"/>
  <c r="J17" i="3"/>
  <c r="G17" i="3"/>
  <c r="J16" i="3"/>
  <c r="G16" i="3"/>
  <c r="J15" i="3"/>
  <c r="G15" i="3"/>
  <c r="J14" i="3"/>
  <c r="G14" i="3"/>
  <c r="J13" i="3"/>
  <c r="G13" i="3"/>
  <c r="J12" i="3"/>
  <c r="G12" i="3"/>
  <c r="J11" i="3"/>
  <c r="G11" i="3"/>
  <c r="J10" i="3"/>
  <c r="G10" i="3"/>
  <c r="J9" i="3"/>
  <c r="G9" i="3"/>
  <c r="J8" i="3"/>
  <c r="G8" i="3"/>
  <c r="J7" i="3"/>
  <c r="G7" i="3"/>
  <c r="J6" i="3"/>
  <c r="G6" i="3"/>
  <c r="J5" i="3"/>
  <c r="G5" i="3"/>
  <c r="J4" i="3"/>
  <c r="G4" i="3"/>
  <c r="H184" i="4" l="1"/>
  <c r="G184" i="4"/>
  <c r="F184" i="4"/>
  <c r="B12" i="4"/>
  <c r="B41" i="4"/>
  <c r="B53" i="4"/>
  <c r="H53" i="4"/>
  <c r="B57" i="4"/>
  <c r="C59" i="4"/>
  <c r="B63" i="4"/>
  <c r="B67" i="4"/>
  <c r="B71" i="4"/>
  <c r="C75" i="4"/>
  <c r="B79" i="4"/>
  <c r="B81" i="4"/>
  <c r="B85" i="4"/>
  <c r="H85" i="4"/>
  <c r="B87" i="4"/>
  <c r="B89" i="4"/>
  <c r="C91" i="4"/>
  <c r="B95" i="4"/>
  <c r="B97" i="4"/>
  <c r="B99" i="4"/>
  <c r="B101" i="4"/>
  <c r="H101" i="4"/>
  <c r="B105" i="4"/>
  <c r="C107" i="4"/>
  <c r="C109" i="4"/>
  <c r="B111" i="4"/>
  <c r="B113" i="4"/>
  <c r="B117" i="4"/>
  <c r="H117" i="4"/>
  <c r="B119" i="4"/>
  <c r="B121" i="4"/>
  <c r="C125" i="4"/>
  <c r="B127" i="4"/>
  <c r="B129" i="4"/>
  <c r="B131" i="4"/>
  <c r="C166" i="4"/>
  <c r="C176" i="4"/>
  <c r="B184" i="4"/>
  <c r="I198" i="4"/>
  <c r="H198" i="4"/>
  <c r="F198" i="4"/>
  <c r="D198" i="4"/>
  <c r="B198" i="4"/>
  <c r="C35" i="4"/>
  <c r="B39" i="4"/>
  <c r="B47" i="4"/>
  <c r="B51" i="4"/>
  <c r="B55" i="4"/>
  <c r="C61" i="4"/>
  <c r="B69" i="4"/>
  <c r="H69" i="4"/>
  <c r="B73" i="4"/>
  <c r="C77" i="4"/>
  <c r="B83" i="4"/>
  <c r="C93" i="4"/>
  <c r="B103" i="4"/>
  <c r="B115" i="4"/>
  <c r="C123" i="4"/>
  <c r="D133" i="4"/>
  <c r="B5" i="4"/>
  <c r="C12" i="4"/>
  <c r="D19" i="4"/>
  <c r="B21" i="4"/>
  <c r="C28" i="4"/>
  <c r="D35" i="4"/>
  <c r="C37" i="4"/>
  <c r="C39" i="4"/>
  <c r="C41" i="4"/>
  <c r="D43" i="4"/>
  <c r="D45" i="4"/>
  <c r="C47" i="4"/>
  <c r="C49" i="4"/>
  <c r="C51" i="4"/>
  <c r="C53" i="4"/>
  <c r="C55" i="4"/>
  <c r="C57" i="4"/>
  <c r="D59" i="4"/>
  <c r="D61" i="4"/>
  <c r="C63" i="4"/>
  <c r="C65" i="4"/>
  <c r="C67" i="4"/>
  <c r="C69" i="4"/>
  <c r="C71" i="4"/>
  <c r="C73" i="4"/>
  <c r="D75" i="4"/>
  <c r="D77" i="4"/>
  <c r="C79" i="4"/>
  <c r="C81" i="4"/>
  <c r="C83" i="4"/>
  <c r="C85" i="4"/>
  <c r="C87" i="4"/>
  <c r="C89" i="4"/>
  <c r="D91" i="4"/>
  <c r="D93" i="4"/>
  <c r="C95" i="4"/>
  <c r="C97" i="4"/>
  <c r="C99" i="4"/>
  <c r="C101" i="4"/>
  <c r="C103" i="4"/>
  <c r="C105" i="4"/>
  <c r="D107" i="4"/>
  <c r="D109" i="4"/>
  <c r="C111" i="4"/>
  <c r="C113" i="4"/>
  <c r="C115" i="4"/>
  <c r="C117" i="4"/>
  <c r="C119" i="4"/>
  <c r="C121" i="4"/>
  <c r="D123" i="4"/>
  <c r="D125" i="4"/>
  <c r="C127" i="4"/>
  <c r="C129" i="4"/>
  <c r="C131" i="4"/>
  <c r="F133" i="4"/>
  <c r="H138" i="4"/>
  <c r="F138" i="4"/>
  <c r="E138" i="4"/>
  <c r="D138" i="4"/>
  <c r="I143" i="4"/>
  <c r="H143" i="4"/>
  <c r="G143" i="4"/>
  <c r="H156" i="4"/>
  <c r="F156" i="4"/>
  <c r="D156" i="4"/>
  <c r="C156" i="4"/>
  <c r="B156" i="4"/>
  <c r="I156" i="4"/>
  <c r="I161" i="4"/>
  <c r="G161" i="4"/>
  <c r="F161" i="4"/>
  <c r="E161" i="4"/>
  <c r="D166" i="4"/>
  <c r="F176" i="4"/>
  <c r="I179" i="4"/>
  <c r="G179" i="4"/>
  <c r="E179" i="4"/>
  <c r="D179" i="4"/>
  <c r="C179" i="4"/>
  <c r="C184" i="4"/>
  <c r="C198" i="4"/>
  <c r="B166" i="4"/>
  <c r="C45" i="4"/>
  <c r="E19" i="4"/>
  <c r="C21" i="4"/>
  <c r="D28" i="4"/>
  <c r="E35" i="4"/>
  <c r="D39" i="4"/>
  <c r="E41" i="4"/>
  <c r="E43" i="4"/>
  <c r="E45" i="4"/>
  <c r="D47" i="4"/>
  <c r="D49" i="4"/>
  <c r="E51" i="4"/>
  <c r="D53" i="4"/>
  <c r="D55" i="4"/>
  <c r="E57" i="4"/>
  <c r="E59" i="4"/>
  <c r="E61" i="4"/>
  <c r="D63" i="4"/>
  <c r="D65" i="4"/>
  <c r="E67" i="4"/>
  <c r="D69" i="4"/>
  <c r="D71" i="4"/>
  <c r="E73" i="4"/>
  <c r="E75" i="4"/>
  <c r="E77" i="4"/>
  <c r="D79" i="4"/>
  <c r="D81" i="4"/>
  <c r="E83" i="4"/>
  <c r="D85" i="4"/>
  <c r="D87" i="4"/>
  <c r="E89" i="4"/>
  <c r="E91" i="4"/>
  <c r="E93" i="4"/>
  <c r="D95" i="4"/>
  <c r="D97" i="4"/>
  <c r="E99" i="4"/>
  <c r="D101" i="4"/>
  <c r="D103" i="4"/>
  <c r="E105" i="4"/>
  <c r="E107" i="4"/>
  <c r="E109" i="4"/>
  <c r="D111" i="4"/>
  <c r="D113" i="4"/>
  <c r="E115" i="4"/>
  <c r="D117" i="4"/>
  <c r="D119" i="4"/>
  <c r="E121" i="4"/>
  <c r="E123" i="4"/>
  <c r="E125" i="4"/>
  <c r="D127" i="4"/>
  <c r="D129" i="4"/>
  <c r="E131" i="4"/>
  <c r="H136" i="4"/>
  <c r="G136" i="4"/>
  <c r="B146" i="4"/>
  <c r="C146" i="4"/>
  <c r="E156" i="4"/>
  <c r="B161" i="4"/>
  <c r="E166" i="4"/>
  <c r="G176" i="4"/>
  <c r="B179" i="4"/>
  <c r="I182" i="4"/>
  <c r="H182" i="4"/>
  <c r="D184" i="4"/>
  <c r="E198" i="4"/>
  <c r="C19" i="4"/>
  <c r="B28" i="4"/>
  <c r="B37" i="4"/>
  <c r="H37" i="4"/>
  <c r="C43" i="4"/>
  <c r="B49" i="4"/>
  <c r="B65" i="4"/>
  <c r="C5" i="4"/>
  <c r="D5" i="4"/>
  <c r="B7" i="4"/>
  <c r="G10" i="4"/>
  <c r="E12" i="4"/>
  <c r="C14" i="4"/>
  <c r="F19" i="4"/>
  <c r="D21" i="4"/>
  <c r="B23" i="4"/>
  <c r="G26" i="4"/>
  <c r="E28" i="4"/>
  <c r="C30" i="4"/>
  <c r="F35" i="4"/>
  <c r="E37" i="4"/>
  <c r="E39" i="4"/>
  <c r="F41" i="4"/>
  <c r="F43" i="4"/>
  <c r="F45" i="4"/>
  <c r="E47" i="4"/>
  <c r="E49" i="4"/>
  <c r="F51" i="4"/>
  <c r="E53" i="4"/>
  <c r="E55" i="4"/>
  <c r="F57" i="4"/>
  <c r="F59" i="4"/>
  <c r="F61" i="4"/>
  <c r="E63" i="4"/>
  <c r="E65" i="4"/>
  <c r="F67" i="4"/>
  <c r="E69" i="4"/>
  <c r="E71" i="4"/>
  <c r="F73" i="4"/>
  <c r="F75" i="4"/>
  <c r="F77" i="4"/>
  <c r="E79" i="4"/>
  <c r="E81" i="4"/>
  <c r="F83" i="4"/>
  <c r="E85" i="4"/>
  <c r="E87" i="4"/>
  <c r="F89" i="4"/>
  <c r="F91" i="4"/>
  <c r="F93" i="4"/>
  <c r="E95" i="4"/>
  <c r="E97" i="4"/>
  <c r="F99" i="4"/>
  <c r="E101" i="4"/>
  <c r="E103" i="4"/>
  <c r="F105" i="4"/>
  <c r="F107" i="4"/>
  <c r="F109" i="4"/>
  <c r="E111" i="4"/>
  <c r="E113" i="4"/>
  <c r="F115" i="4"/>
  <c r="E117" i="4"/>
  <c r="E119" i="4"/>
  <c r="F121" i="4"/>
  <c r="F123" i="4"/>
  <c r="F125" i="4"/>
  <c r="E127" i="4"/>
  <c r="E129" i="4"/>
  <c r="F131" i="4"/>
  <c r="B136" i="4"/>
  <c r="C138" i="4"/>
  <c r="C141" i="4"/>
  <c r="C143" i="4"/>
  <c r="D146" i="4"/>
  <c r="G156" i="4"/>
  <c r="C161" i="4"/>
  <c r="F166" i="4"/>
  <c r="H176" i="4"/>
  <c r="F179" i="4"/>
  <c r="B182" i="4"/>
  <c r="E184" i="4"/>
  <c r="D192" i="4"/>
  <c r="B192" i="4"/>
  <c r="H192" i="4"/>
  <c r="E192" i="4"/>
  <c r="G198" i="4"/>
  <c r="D12" i="4"/>
  <c r="E5" i="4"/>
  <c r="C7" i="4"/>
  <c r="F12" i="4"/>
  <c r="D14" i="4"/>
  <c r="B16" i="4"/>
  <c r="G19" i="4"/>
  <c r="E21" i="4"/>
  <c r="C23" i="4"/>
  <c r="F28" i="4"/>
  <c r="D30" i="4"/>
  <c r="B32" i="4"/>
  <c r="G35" i="4"/>
  <c r="F37" i="4"/>
  <c r="G39" i="4"/>
  <c r="G41" i="4"/>
  <c r="G43" i="4"/>
  <c r="G45" i="4"/>
  <c r="F47" i="4"/>
  <c r="G49" i="4"/>
  <c r="G51" i="4"/>
  <c r="F53" i="4"/>
  <c r="G55" i="4"/>
  <c r="G57" i="4"/>
  <c r="G59" i="4"/>
  <c r="G61" i="4"/>
  <c r="F63" i="4"/>
  <c r="G65" i="4"/>
  <c r="G67" i="4"/>
  <c r="F69" i="4"/>
  <c r="G71" i="4"/>
  <c r="G73" i="4"/>
  <c r="G75" i="4"/>
  <c r="G77" i="4"/>
  <c r="F79" i="4"/>
  <c r="G81" i="4"/>
  <c r="G83" i="4"/>
  <c r="F85" i="4"/>
  <c r="G87" i="4"/>
  <c r="G89" i="4"/>
  <c r="G91" i="4"/>
  <c r="G93" i="4"/>
  <c r="F95" i="4"/>
  <c r="G97" i="4"/>
  <c r="G99" i="4"/>
  <c r="F101" i="4"/>
  <c r="G103" i="4"/>
  <c r="G105" i="4"/>
  <c r="G107" i="4"/>
  <c r="G109" i="4"/>
  <c r="F111" i="4"/>
  <c r="G113" i="4"/>
  <c r="G115" i="4"/>
  <c r="F117" i="4"/>
  <c r="G119" i="4"/>
  <c r="G121" i="4"/>
  <c r="G123" i="4"/>
  <c r="G125" i="4"/>
  <c r="F127" i="4"/>
  <c r="G129" i="4"/>
  <c r="H131" i="4"/>
  <c r="B134" i="4"/>
  <c r="C136" i="4"/>
  <c r="G138" i="4"/>
  <c r="D141" i="4"/>
  <c r="D143" i="4"/>
  <c r="E146" i="4"/>
  <c r="H154" i="4"/>
  <c r="F154" i="4"/>
  <c r="E154" i="4"/>
  <c r="D154" i="4"/>
  <c r="D161" i="4"/>
  <c r="H179" i="4"/>
  <c r="C182" i="4"/>
  <c r="I184" i="4"/>
  <c r="C192" i="4"/>
  <c r="H202" i="4"/>
  <c r="F202" i="4"/>
  <c r="E202" i="4"/>
  <c r="D202" i="4"/>
  <c r="B202" i="4"/>
  <c r="B125" i="4"/>
  <c r="G12" i="4"/>
  <c r="E14" i="4"/>
  <c r="H19" i="4"/>
  <c r="F21" i="4"/>
  <c r="D23" i="4"/>
  <c r="G28" i="4"/>
  <c r="E30" i="4"/>
  <c r="H35" i="4"/>
  <c r="G37" i="4"/>
  <c r="H39" i="4"/>
  <c r="H41" i="4"/>
  <c r="H43" i="4"/>
  <c r="H45" i="4"/>
  <c r="G47" i="4"/>
  <c r="H49" i="4"/>
  <c r="H51" i="4"/>
  <c r="G53" i="4"/>
  <c r="H55" i="4"/>
  <c r="H57" i="4"/>
  <c r="H59" i="4"/>
  <c r="H61" i="4"/>
  <c r="G63" i="4"/>
  <c r="H65" i="4"/>
  <c r="H67" i="4"/>
  <c r="G69" i="4"/>
  <c r="H71" i="4"/>
  <c r="H73" i="4"/>
  <c r="H75" i="4"/>
  <c r="H77" i="4"/>
  <c r="G79" i="4"/>
  <c r="H81" i="4"/>
  <c r="H83" i="4"/>
  <c r="G85" i="4"/>
  <c r="H87" i="4"/>
  <c r="H89" i="4"/>
  <c r="H91" i="4"/>
  <c r="H93" i="4"/>
  <c r="G95" i="4"/>
  <c r="H97" i="4"/>
  <c r="H99" i="4"/>
  <c r="G101" i="4"/>
  <c r="H103" i="4"/>
  <c r="H105" i="4"/>
  <c r="H107" i="4"/>
  <c r="H109" i="4"/>
  <c r="G111" i="4"/>
  <c r="H113" i="4"/>
  <c r="H115" i="4"/>
  <c r="G117" i="4"/>
  <c r="H119" i="4"/>
  <c r="H121" i="4"/>
  <c r="H123" i="4"/>
  <c r="H125" i="4"/>
  <c r="G127" i="4"/>
  <c r="H129" i="4"/>
  <c r="D136" i="4"/>
  <c r="I138" i="4"/>
  <c r="E141" i="4"/>
  <c r="E143" i="4"/>
  <c r="F146" i="4"/>
  <c r="I159" i="4"/>
  <c r="H159" i="4"/>
  <c r="G159" i="4"/>
  <c r="H161" i="4"/>
  <c r="H172" i="4"/>
  <c r="F172" i="4"/>
  <c r="D172" i="4"/>
  <c r="C172" i="4"/>
  <c r="B172" i="4"/>
  <c r="I172" i="4"/>
  <c r="I177" i="4"/>
  <c r="G177" i="4"/>
  <c r="F177" i="4"/>
  <c r="E177" i="4"/>
  <c r="D182" i="4"/>
  <c r="G5" i="4"/>
  <c r="E7" i="4"/>
  <c r="H12" i="4"/>
  <c r="F14" i="4"/>
  <c r="B18" i="4"/>
  <c r="I19" i="4"/>
  <c r="G21" i="4"/>
  <c r="E23" i="4"/>
  <c r="H28" i="4"/>
  <c r="F30" i="4"/>
  <c r="B34" i="4"/>
  <c r="I35" i="4"/>
  <c r="I37" i="4"/>
  <c r="I39" i="4"/>
  <c r="I41" i="4"/>
  <c r="I43" i="4"/>
  <c r="I45" i="4"/>
  <c r="I47" i="4"/>
  <c r="I49" i="4"/>
  <c r="I51" i="4"/>
  <c r="I53" i="4"/>
  <c r="I55" i="4"/>
  <c r="I57" i="4"/>
  <c r="I59" i="4"/>
  <c r="I61" i="4"/>
  <c r="I63" i="4"/>
  <c r="I65" i="4"/>
  <c r="I67" i="4"/>
  <c r="I69" i="4"/>
  <c r="I71" i="4"/>
  <c r="I73" i="4"/>
  <c r="I75" i="4"/>
  <c r="I77" i="4"/>
  <c r="I79" i="4"/>
  <c r="I81" i="4"/>
  <c r="I83" i="4"/>
  <c r="I85" i="4"/>
  <c r="I87" i="4"/>
  <c r="I89" i="4"/>
  <c r="I91" i="4"/>
  <c r="I93" i="4"/>
  <c r="I95" i="4"/>
  <c r="I97" i="4"/>
  <c r="I99" i="4"/>
  <c r="I101" i="4"/>
  <c r="I103" i="4"/>
  <c r="I105" i="4"/>
  <c r="I107" i="4"/>
  <c r="I109" i="4"/>
  <c r="I111" i="4"/>
  <c r="I113" i="4"/>
  <c r="I115" i="4"/>
  <c r="I117" i="4"/>
  <c r="I119" i="4"/>
  <c r="I121" i="4"/>
  <c r="I123" i="4"/>
  <c r="I127" i="4"/>
  <c r="I129" i="4"/>
  <c r="E136" i="4"/>
  <c r="F141" i="4"/>
  <c r="F143" i="4"/>
  <c r="G146" i="4"/>
  <c r="B159" i="4"/>
  <c r="B162" i="4"/>
  <c r="C162" i="4"/>
  <c r="E172" i="4"/>
  <c r="B177" i="4"/>
  <c r="E182" i="4"/>
  <c r="G133" i="4"/>
  <c r="E133" i="4"/>
  <c r="C133" i="4"/>
  <c r="B133" i="4"/>
  <c r="H133" i="4"/>
  <c r="F5" i="4"/>
  <c r="H5" i="4"/>
  <c r="B6" i="5" s="1"/>
  <c r="F7" i="4"/>
  <c r="H21" i="4"/>
  <c r="F23" i="4"/>
  <c r="C44" i="4"/>
  <c r="I44" i="4"/>
  <c r="C60" i="4"/>
  <c r="I60" i="4"/>
  <c r="C76" i="4"/>
  <c r="I76" i="4"/>
  <c r="C92" i="4"/>
  <c r="I92" i="4"/>
  <c r="C108" i="4"/>
  <c r="I108" i="4"/>
  <c r="C124" i="4"/>
  <c r="I124" i="4"/>
  <c r="E134" i="4"/>
  <c r="F136" i="4"/>
  <c r="G141" i="4"/>
  <c r="D144" i="4"/>
  <c r="B144" i="4"/>
  <c r="E144" i="4"/>
  <c r="H146" i="4"/>
  <c r="H152" i="4"/>
  <c r="G152" i="4"/>
  <c r="F152" i="4"/>
  <c r="C159" i="4"/>
  <c r="D162" i="4"/>
  <c r="G172" i="4"/>
  <c r="C177" i="4"/>
  <c r="F182" i="4"/>
  <c r="I192" i="4"/>
  <c r="H140" i="4"/>
  <c r="F140" i="4"/>
  <c r="D140" i="4"/>
  <c r="C140" i="4"/>
  <c r="B140" i="4"/>
  <c r="I140" i="4"/>
  <c r="I166" i="4"/>
  <c r="H166" i="4"/>
  <c r="G131" i="4"/>
  <c r="D131" i="4"/>
  <c r="B4" i="4"/>
  <c r="G7" i="4"/>
  <c r="C11" i="4"/>
  <c r="H14" i="4"/>
  <c r="F16" i="4"/>
  <c r="D18" i="4"/>
  <c r="B20" i="4"/>
  <c r="G23" i="4"/>
  <c r="C27" i="4"/>
  <c r="H30" i="4"/>
  <c r="F32" i="4"/>
  <c r="D34" i="4"/>
  <c r="B38" i="4"/>
  <c r="B40" i="4"/>
  <c r="B42" i="4"/>
  <c r="B44" i="4"/>
  <c r="B48" i="4"/>
  <c r="B50" i="4"/>
  <c r="B54" i="4"/>
  <c r="B56" i="4"/>
  <c r="B58" i="4"/>
  <c r="B60" i="4"/>
  <c r="B64" i="4"/>
  <c r="B66" i="4"/>
  <c r="B70" i="4"/>
  <c r="B72" i="4"/>
  <c r="B74" i="4"/>
  <c r="B76" i="4"/>
  <c r="B80" i="4"/>
  <c r="B82" i="4"/>
  <c r="B86" i="4"/>
  <c r="B88" i="4"/>
  <c r="B90" i="4"/>
  <c r="B92" i="4"/>
  <c r="B96" i="4"/>
  <c r="B98" i="4"/>
  <c r="B102" i="4"/>
  <c r="B104" i="4"/>
  <c r="B106" i="4"/>
  <c r="B108" i="4"/>
  <c r="B112" i="4"/>
  <c r="B114" i="4"/>
  <c r="B118" i="4"/>
  <c r="B120" i="4"/>
  <c r="B122" i="4"/>
  <c r="B124" i="4"/>
  <c r="B128" i="4"/>
  <c r="B130" i="4"/>
  <c r="F134" i="4"/>
  <c r="I136" i="4"/>
  <c r="H141" i="4"/>
  <c r="C144" i="4"/>
  <c r="I146" i="4"/>
  <c r="B152" i="4"/>
  <c r="I154" i="4"/>
  <c r="D159" i="4"/>
  <c r="E162" i="4"/>
  <c r="H170" i="4"/>
  <c r="F170" i="4"/>
  <c r="E170" i="4"/>
  <c r="D170" i="4"/>
  <c r="D177" i="4"/>
  <c r="G182" i="4"/>
  <c r="C4" i="4"/>
  <c r="H7" i="4"/>
  <c r="F9" i="4"/>
  <c r="D11" i="4"/>
  <c r="B13" i="4"/>
  <c r="G16" i="4"/>
  <c r="E18" i="4"/>
  <c r="C20" i="4"/>
  <c r="H23" i="4"/>
  <c r="F25" i="4"/>
  <c r="D27" i="4"/>
  <c r="B29" i="4"/>
  <c r="G32" i="4"/>
  <c r="E34" i="4"/>
  <c r="C38" i="4"/>
  <c r="C40" i="4"/>
  <c r="C42" i="4"/>
  <c r="D44" i="4"/>
  <c r="C48" i="4"/>
  <c r="D50" i="4"/>
  <c r="C54" i="4"/>
  <c r="C56" i="4"/>
  <c r="C58" i="4"/>
  <c r="D60" i="4"/>
  <c r="C64" i="4"/>
  <c r="D66" i="4"/>
  <c r="C70" i="4"/>
  <c r="C72" i="4"/>
  <c r="C74" i="4"/>
  <c r="D76" i="4"/>
  <c r="C80" i="4"/>
  <c r="D82" i="4"/>
  <c r="C86" i="4"/>
  <c r="C88" i="4"/>
  <c r="C90" i="4"/>
  <c r="D92" i="4"/>
  <c r="C96" i="4"/>
  <c r="D98" i="4"/>
  <c r="C102" i="4"/>
  <c r="C104" i="4"/>
  <c r="C106" i="4"/>
  <c r="D108" i="4"/>
  <c r="C112" i="4"/>
  <c r="D114" i="4"/>
  <c r="C118" i="4"/>
  <c r="C120" i="4"/>
  <c r="C122" i="4"/>
  <c r="D124" i="4"/>
  <c r="C128" i="4"/>
  <c r="D130" i="4"/>
  <c r="G134" i="4"/>
  <c r="F144" i="4"/>
  <c r="I147" i="4"/>
  <c r="G147" i="4"/>
  <c r="E147" i="4"/>
  <c r="D147" i="4"/>
  <c r="C147" i="4"/>
  <c r="C152" i="4"/>
  <c r="F157" i="4"/>
  <c r="E159" i="4"/>
  <c r="F162" i="4"/>
  <c r="B170" i="4"/>
  <c r="B173" i="4"/>
  <c r="I175" i="4"/>
  <c r="H175" i="4"/>
  <c r="G175" i="4"/>
  <c r="H177" i="4"/>
  <c r="H188" i="4"/>
  <c r="F188" i="4"/>
  <c r="D188" i="4"/>
  <c r="C188" i="4"/>
  <c r="B188" i="4"/>
  <c r="I188" i="4"/>
  <c r="D4" i="4"/>
  <c r="G9" i="4"/>
  <c r="E11" i="4"/>
  <c r="C13" i="4"/>
  <c r="H16" i="4"/>
  <c r="F18" i="4"/>
  <c r="D20" i="4"/>
  <c r="G25" i="4"/>
  <c r="E27" i="4"/>
  <c r="C29" i="4"/>
  <c r="H32" i="4"/>
  <c r="F34" i="4"/>
  <c r="D38" i="4"/>
  <c r="D40" i="4"/>
  <c r="D42" i="4"/>
  <c r="E44" i="4"/>
  <c r="D48" i="4"/>
  <c r="E50" i="4"/>
  <c r="D54" i="4"/>
  <c r="D56" i="4"/>
  <c r="D58" i="4"/>
  <c r="E60" i="4"/>
  <c r="D64" i="4"/>
  <c r="E66" i="4"/>
  <c r="D70" i="4"/>
  <c r="D72" i="4"/>
  <c r="D74" i="4"/>
  <c r="E76" i="4"/>
  <c r="D80" i="4"/>
  <c r="E82" i="4"/>
  <c r="D86" i="4"/>
  <c r="D88" i="4"/>
  <c r="D90" i="4"/>
  <c r="E92" i="4"/>
  <c r="D96" i="4"/>
  <c r="E98" i="4"/>
  <c r="D102" i="4"/>
  <c r="D104" i="4"/>
  <c r="D106" i="4"/>
  <c r="E108" i="4"/>
  <c r="D112" i="4"/>
  <c r="E114" i="4"/>
  <c r="D118" i="4"/>
  <c r="D120" i="4"/>
  <c r="D122" i="4"/>
  <c r="E124" i="4"/>
  <c r="D128" i="4"/>
  <c r="E130" i="4"/>
  <c r="H134" i="4"/>
  <c r="G144" i="4"/>
  <c r="I150" i="4"/>
  <c r="H150" i="4"/>
  <c r="D152" i="4"/>
  <c r="G157" i="4"/>
  <c r="F159" i="4"/>
  <c r="G162" i="4"/>
  <c r="C170" i="4"/>
  <c r="C173" i="4"/>
  <c r="B178" i="4"/>
  <c r="C178" i="4"/>
  <c r="D176" i="4"/>
  <c r="B176" i="4"/>
  <c r="E176" i="4"/>
  <c r="E4" i="4"/>
  <c r="C6" i="4"/>
  <c r="H9" i="4"/>
  <c r="F11" i="4"/>
  <c r="D13" i="4"/>
  <c r="B15" i="4"/>
  <c r="G18" i="4"/>
  <c r="E20" i="4"/>
  <c r="C22" i="4"/>
  <c r="H25" i="4"/>
  <c r="F27" i="4"/>
  <c r="D29" i="4"/>
  <c r="B31" i="4"/>
  <c r="G34" i="4"/>
  <c r="E38" i="4"/>
  <c r="E40" i="4"/>
  <c r="F42" i="4"/>
  <c r="F44" i="4"/>
  <c r="F48" i="4"/>
  <c r="F50" i="4"/>
  <c r="E54" i="4"/>
  <c r="E56" i="4"/>
  <c r="F58" i="4"/>
  <c r="F60" i="4"/>
  <c r="F64" i="4"/>
  <c r="F66" i="4"/>
  <c r="E70" i="4"/>
  <c r="E72" i="4"/>
  <c r="F74" i="4"/>
  <c r="F76" i="4"/>
  <c r="F80" i="4"/>
  <c r="F82" i="4"/>
  <c r="E86" i="4"/>
  <c r="E88" i="4"/>
  <c r="F90" i="4"/>
  <c r="F92" i="4"/>
  <c r="F96" i="4"/>
  <c r="F98" i="4"/>
  <c r="E102" i="4"/>
  <c r="E104" i="4"/>
  <c r="F106" i="4"/>
  <c r="F108" i="4"/>
  <c r="F112" i="4"/>
  <c r="F114" i="4"/>
  <c r="E118" i="4"/>
  <c r="E120" i="4"/>
  <c r="F122" i="4"/>
  <c r="F124" i="4"/>
  <c r="F128" i="4"/>
  <c r="F130" i="4"/>
  <c r="H144" i="4"/>
  <c r="F147" i="4"/>
  <c r="B150" i="4"/>
  <c r="E152" i="4"/>
  <c r="H157" i="4"/>
  <c r="D160" i="4"/>
  <c r="B160" i="4"/>
  <c r="E160" i="4"/>
  <c r="H162" i="4"/>
  <c r="H168" i="4"/>
  <c r="G168" i="4"/>
  <c r="F168" i="4"/>
  <c r="G170" i="4"/>
  <c r="D173" i="4"/>
  <c r="C175" i="4"/>
  <c r="D178" i="4"/>
  <c r="G188" i="4"/>
  <c r="H200" i="4"/>
  <c r="G200" i="4"/>
  <c r="F200" i="4"/>
  <c r="D200" i="4"/>
  <c r="B200" i="4"/>
  <c r="F4" i="4"/>
  <c r="G11" i="4"/>
  <c r="H18" i="4"/>
  <c r="F20" i="4"/>
  <c r="G27" i="4"/>
  <c r="H34" i="4"/>
  <c r="F38" i="4"/>
  <c r="F40" i="4"/>
  <c r="G42" i="4"/>
  <c r="G44" i="4"/>
  <c r="G48" i="4"/>
  <c r="G50" i="4"/>
  <c r="F54" i="4"/>
  <c r="F56" i="4"/>
  <c r="G58" i="4"/>
  <c r="G60" i="4"/>
  <c r="G64" i="4"/>
  <c r="G66" i="4"/>
  <c r="F70" i="4"/>
  <c r="F72" i="4"/>
  <c r="G74" i="4"/>
  <c r="G76" i="4"/>
  <c r="G80" i="4"/>
  <c r="G82" i="4"/>
  <c r="F86" i="4"/>
  <c r="F88" i="4"/>
  <c r="G90" i="4"/>
  <c r="G92" i="4"/>
  <c r="G96" i="4"/>
  <c r="G98" i="4"/>
  <c r="F102" i="4"/>
  <c r="F104" i="4"/>
  <c r="G106" i="4"/>
  <c r="G108" i="4"/>
  <c r="G112" i="4"/>
  <c r="G114" i="4"/>
  <c r="F118" i="4"/>
  <c r="F120" i="4"/>
  <c r="G122" i="4"/>
  <c r="G124" i="4"/>
  <c r="G128" i="4"/>
  <c r="G130" i="4"/>
  <c r="I144" i="4"/>
  <c r="H147" i="4"/>
  <c r="C150" i="4"/>
  <c r="I152" i="4"/>
  <c r="C160" i="4"/>
  <c r="I162" i="4"/>
  <c r="I170" i="4"/>
  <c r="E173" i="4"/>
  <c r="D175" i="4"/>
  <c r="E178" i="4"/>
  <c r="H186" i="4"/>
  <c r="F186" i="4"/>
  <c r="E186" i="4"/>
  <c r="D186" i="4"/>
  <c r="C200" i="4"/>
  <c r="B8" i="5"/>
  <c r="B7" i="5"/>
  <c r="E6" i="5"/>
  <c r="E5" i="5"/>
  <c r="E4" i="5"/>
  <c r="E140" i="4"/>
  <c r="G38" i="4"/>
  <c r="H40" i="4"/>
  <c r="H42" i="4"/>
  <c r="H44" i="4"/>
  <c r="H48" i="4"/>
  <c r="H50" i="4"/>
  <c r="G54" i="4"/>
  <c r="H56" i="4"/>
  <c r="H58" i="4"/>
  <c r="H60" i="4"/>
  <c r="H64" i="4"/>
  <c r="H66" i="4"/>
  <c r="G70" i="4"/>
  <c r="H72" i="4"/>
  <c r="H74" i="4"/>
  <c r="H76" i="4"/>
  <c r="H80" i="4"/>
  <c r="H82" i="4"/>
  <c r="G86" i="4"/>
  <c r="H88" i="4"/>
  <c r="H90" i="4"/>
  <c r="H92" i="4"/>
  <c r="H96" i="4"/>
  <c r="H98" i="4"/>
  <c r="G102" i="4"/>
  <c r="H104" i="4"/>
  <c r="H106" i="4"/>
  <c r="H108" i="4"/>
  <c r="H112" i="4"/>
  <c r="H114" i="4"/>
  <c r="G118" i="4"/>
  <c r="H120" i="4"/>
  <c r="H122" i="4"/>
  <c r="H124" i="4"/>
  <c r="H128" i="4"/>
  <c r="H130" i="4"/>
  <c r="I145" i="4"/>
  <c r="G145" i="4"/>
  <c r="F145" i="4"/>
  <c r="E145" i="4"/>
  <c r="D150" i="4"/>
  <c r="F160" i="4"/>
  <c r="I163" i="4"/>
  <c r="G163" i="4"/>
  <c r="E163" i="4"/>
  <c r="D163" i="4"/>
  <c r="C163" i="4"/>
  <c r="C168" i="4"/>
  <c r="F173" i="4"/>
  <c r="E175" i="4"/>
  <c r="F178" i="4"/>
  <c r="B186" i="4"/>
  <c r="B189" i="4"/>
  <c r="B194" i="4"/>
  <c r="H194" i="4"/>
  <c r="F194" i="4"/>
  <c r="C194" i="4"/>
  <c r="E200" i="4"/>
  <c r="F135" i="4"/>
  <c r="H149" i="4"/>
  <c r="F151" i="4"/>
  <c r="D153" i="4"/>
  <c r="H165" i="4"/>
  <c r="F167" i="4"/>
  <c r="D169" i="4"/>
  <c r="H181" i="4"/>
  <c r="F183" i="4"/>
  <c r="D185" i="4"/>
  <c r="H197" i="4"/>
  <c r="F199" i="4"/>
  <c r="D201" i="4"/>
  <c r="B203" i="4"/>
  <c r="D196" i="4"/>
  <c r="G201" i="4"/>
  <c r="E203" i="4"/>
  <c r="F196" i="4"/>
  <c r="I201" i="4"/>
  <c r="G203" i="4"/>
  <c r="G191" i="4"/>
  <c r="E193" i="4"/>
  <c r="C195" i="4"/>
  <c r="B149" i="4"/>
  <c r="B165" i="4"/>
  <c r="B181" i="4"/>
  <c r="H191" i="4"/>
  <c r="F193" i="4"/>
  <c r="D195" i="4"/>
  <c r="B197" i="4"/>
  <c r="C149" i="4"/>
  <c r="C165" i="4"/>
  <c r="C181" i="4"/>
  <c r="G193" i="4"/>
  <c r="E195" i="4"/>
  <c r="C197" i="4"/>
  <c r="E149" i="4"/>
  <c r="C151" i="4"/>
  <c r="E165" i="4"/>
  <c r="C167" i="4"/>
  <c r="E181" i="4"/>
  <c r="C183" i="4"/>
  <c r="G195" i="4"/>
  <c r="E197" i="4"/>
  <c r="B5" i="5" l="1"/>
</calcChain>
</file>

<file path=xl/sharedStrings.xml><?xml version="1.0" encoding="utf-8"?>
<sst xmlns="http://schemas.openxmlformats.org/spreadsheetml/2006/main" count="56" uniqueCount="46">
  <si>
    <t>JC DATA CONTROL | Inventario y movimientos</t>
  </si>
  <si>
    <t>Controla productos, entradas, salidas, ajustes, existencias, stock mínimo y valor del inventario.</t>
  </si>
  <si>
    <t>Cómo usar esta plantilla</t>
  </si>
  <si>
    <t>1.</t>
  </si>
  <si>
    <t>Crea el catálogo de productos en la hoja Productos.</t>
  </si>
  <si>
    <t>2.</t>
  </si>
  <si>
    <t>Registra cada movimiento en la hoja Movimientos.</t>
  </si>
  <si>
    <t>3.</t>
  </si>
  <si>
    <t>Usa ENTRADA, SALIDA, AJUSTE+ o AJUSTE- según corresponda.</t>
  </si>
  <si>
    <t>4.</t>
  </si>
  <si>
    <t>La hoja Inventario calcula automáticamente existencias, valor y alertas.</t>
  </si>
  <si>
    <t>5.</t>
  </si>
  <si>
    <t>Consulta el Dashboard para ver unidades, valorización y alertas de stock.</t>
  </si>
  <si>
    <t>CATÁLOGO DE PRODUCTOS</t>
  </si>
  <si>
    <t>SKU</t>
  </si>
  <si>
    <t>Producto</t>
  </si>
  <si>
    <t>Categoría</t>
  </si>
  <si>
    <t>Unidad</t>
  </si>
  <si>
    <t>Stock inicial</t>
  </si>
  <si>
    <t>Stock mínimo</t>
  </si>
  <si>
    <t>Costo unitario</t>
  </si>
  <si>
    <t>Estado</t>
  </si>
  <si>
    <t>MOVIMIENTOS DE INVENTARIO</t>
  </si>
  <si>
    <t>Fecha</t>
  </si>
  <si>
    <t>Tipo</t>
  </si>
  <si>
    <t>Documento / Ref.</t>
  </si>
  <si>
    <t>Cantidad</t>
  </si>
  <si>
    <t>Valor movimiento</t>
  </si>
  <si>
    <t>Responsable</t>
  </si>
  <si>
    <t>Observación</t>
  </si>
  <si>
    <t>Periodo</t>
  </si>
  <si>
    <t>INVENTARIO ACTUAL</t>
  </si>
  <si>
    <t>Stock actual</t>
  </si>
  <si>
    <t>Valor inventario</t>
  </si>
  <si>
    <t>Alerta</t>
  </si>
  <si>
    <t>DASHBOARD | INVENTARIO</t>
  </si>
  <si>
    <t>Indicador</t>
  </si>
  <si>
    <t>Valor</t>
  </si>
  <si>
    <t>Productos registrados</t>
  </si>
  <si>
    <t>OK</t>
  </si>
  <si>
    <t>Unidades / saldo total</t>
  </si>
  <si>
    <t>STOCK BAJO</t>
  </si>
  <si>
    <t>Valor del inventario</t>
  </si>
  <si>
    <t>AGOTADO</t>
  </si>
  <si>
    <t>Productos con stock bajo</t>
  </si>
  <si>
    <t>Productos agotados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</si>
</sst>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.00"/>
    <numFmt numFmtId="165" formatCode="dd/mm/yyyy"/>
  </numFmts>
  <fonts count="6">
    <font>
      <sz val="11"/>
      <name val="Carlito"/>
    </font>
    <font>
      <b/>
      <sz val="18"/>
      <color rgb="FFFFFFFF"/>
      <name val="Carlito"/>
    </font>
    <font>
      <sz val="12"/>
      <color rgb="FF334155"/>
      <name val="Carlito"/>
    </font>
    <font>
      <b/>
      <sz val="11"/>
      <color rgb="FF123B5D"/>
      <name val="Carlito"/>
    </font>
    <font>
      <b/>
      <sz val="11"/>
      <color rgb="FF1F6E8C"/>
      <name val="Carlito"/>
    </font>
    <font>
      <b/>
      <sz val="11"/>
      <color rgb="FFFFFFFF"/>
      <name val="Carlito"/>
    </font>
  </fonts>
  <fills count="5">
    <fill>
      <patternFill patternType="none"/>
    </fill>
    <fill>
      <patternFill patternType="gray125"/>
    </fill>
    <fill>
      <patternFill patternType="solid">
        <fgColor rgb="FF123B5D"/>
      </patternFill>
    </fill>
    <fill>
      <patternFill patternType="solid">
        <fgColor rgb="FFE8F0F5"/>
      </patternFill>
    </fill>
    <fill>
      <patternFill patternType="solid">
        <fgColor rgb="FF1F6E8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0" borderId="0" xfId="0" applyFont="1" applyAlignment="1">
      <alignment horizontal="center"/>
    </xf>
    <xf numFmtId="0" fontId="0" fillId="0" borderId="0" xfId="0" applyAlignment="1">
      <alignment wrapText="1"/>
    </xf>
    <xf numFmtId="0" fontId="5" fillId="4" borderId="0" xfId="0" applyFont="1" applyFill="1" applyAlignment="1">
      <alignment horizontal="center" vertical="center" wrapText="1"/>
    </xf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1" fillId="2" borderId="0" xfId="0" applyFont="1" applyFill="1" applyAlignment="1">
      <alignment horizontal="left" vertical="center"/>
    </xf>
    <xf numFmtId="0" fontId="2" fillId="0" borderId="0" xfId="0" applyFont="1" applyAlignment="1">
      <alignment wrapText="1"/>
    </xf>
    <xf numFmtId="0" fontId="3" fillId="3" borderId="0" xfId="0" applyFont="1" applyFill="1"/>
  </cellXfs>
  <cellStyles count="1">
    <cellStyle name="Normal" xfId="0" builtinId="0"/>
  </cellStyles>
  <dxfs count="3">
    <dxf>
      <font>
        <b/>
        <color rgb="FF166534"/>
      </font>
      <fill>
        <patternFill patternType="solid">
          <bgColor rgb="FFDCFCE7"/>
        </patternFill>
      </fill>
    </dxf>
    <dxf>
      <font>
        <b/>
        <color rgb="FF92400E"/>
      </font>
      <fill>
        <patternFill patternType="solid">
          <bgColor rgb="FFFEF3C7"/>
        </patternFill>
      </fill>
    </dxf>
    <dxf>
      <font>
        <b/>
        <color rgb="FF991B1B"/>
      </font>
      <fill>
        <patternFill patternType="solid">
          <bgColor rgb="FFFECACA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/>
          <a:lstStyle/>
          <a:p>
            <a:r>
              <a:rPr lang="es-CO"/>
              <a:t>Estado del inventario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Cantidad</c:v>
          </c:tx>
          <c:invertIfNegative val="1"/>
          <c:cat>
            <c:strRef>
              <c:f>Dashboard!$D$4:$D$6</c:f>
              <c:strCache>
                <c:ptCount val="3"/>
                <c:pt idx="0">
                  <c:v>OK</c:v>
                </c:pt>
                <c:pt idx="1">
                  <c:v>STOCK BAJO</c:v>
                </c:pt>
                <c:pt idx="2">
                  <c:v>AGOTADO</c:v>
                </c:pt>
              </c:strCache>
            </c:strRef>
          </c:cat>
          <c:val>
            <c:numRef>
              <c:f>Dashboard!$E$4:$E$6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99-4297-8729-36B68A336A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7</xdr:row>
      <xdr:rowOff>0</xdr:rowOff>
    </xdr:from>
    <xdr:to>
      <xdr:col>8</xdr:col>
      <xdr:colOff>0</xdr:colOff>
      <xdr:row>22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ProductosTable" displayName="ProductosTable" ref="A3:H203" totalsRowShown="0">
  <tableColumns count="8">
    <tableColumn id="1" xr3:uid="{00000000-0010-0000-0000-000001000000}" name="SKU"/>
    <tableColumn id="2" xr3:uid="{00000000-0010-0000-0000-000002000000}" name="Producto"/>
    <tableColumn id="3" xr3:uid="{00000000-0010-0000-0000-000003000000}" name="Categoría"/>
    <tableColumn id="4" xr3:uid="{00000000-0010-0000-0000-000004000000}" name="Unidad"/>
    <tableColumn id="5" xr3:uid="{00000000-0010-0000-0000-000005000000}" name="Stock inicial"/>
    <tableColumn id="6" xr3:uid="{00000000-0010-0000-0000-000006000000}" name="Stock mínimo"/>
    <tableColumn id="7" xr3:uid="{00000000-0010-0000-0000-000007000000}" name="Costo unitario"/>
    <tableColumn id="8" xr3:uid="{00000000-0010-0000-0000-000008000000}" name="Estado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MovimientosTable" displayName="MovimientosTable" ref="A3:J503" totalsRowShown="0">
  <tableColumns count="10">
    <tableColumn id="1" xr3:uid="{00000000-0010-0000-0100-000001000000}" name="Fecha"/>
    <tableColumn id="2" xr3:uid="{00000000-0010-0000-0100-000002000000}" name="Tipo"/>
    <tableColumn id="3" xr3:uid="{00000000-0010-0000-0100-000003000000}" name="SKU"/>
    <tableColumn id="4" xr3:uid="{00000000-0010-0000-0100-000004000000}" name="Documento / Ref."/>
    <tableColumn id="5" xr3:uid="{00000000-0010-0000-0100-000005000000}" name="Cantidad"/>
    <tableColumn id="6" xr3:uid="{00000000-0010-0000-0100-000006000000}" name="Costo unitario"/>
    <tableColumn id="7" xr3:uid="{00000000-0010-0000-0100-000007000000}" name="Valor movimiento"/>
    <tableColumn id="8" xr3:uid="{00000000-0010-0000-0100-000008000000}" name="Responsable"/>
    <tableColumn id="9" xr3:uid="{00000000-0010-0000-0100-000009000000}" name="Observación"/>
    <tableColumn id="10" xr3:uid="{00000000-0010-0000-0100-00000A000000}" name="Periodo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InventarioActualTable" displayName="InventarioActualTable" ref="A3:I203" totalsRowShown="0">
  <tableColumns count="9">
    <tableColumn id="1" xr3:uid="{00000000-0010-0000-0200-000001000000}" name="SKU"/>
    <tableColumn id="2" xr3:uid="{00000000-0010-0000-0200-000002000000}" name="Producto"/>
    <tableColumn id="3" xr3:uid="{00000000-0010-0000-0200-000003000000}" name="Categoría"/>
    <tableColumn id="4" xr3:uid="{00000000-0010-0000-0200-000004000000}" name="Unidad"/>
    <tableColumn id="5" xr3:uid="{00000000-0010-0000-0200-000005000000}" name="Stock actual"/>
    <tableColumn id="6" xr3:uid="{00000000-0010-0000-0200-000006000000}" name="Stock mínimo"/>
    <tableColumn id="7" xr3:uid="{00000000-0010-0000-0200-000007000000}" name="Costo unitario"/>
    <tableColumn id="8" xr3:uid="{00000000-0010-0000-0200-000008000000}" name="Valor inventario"/>
    <tableColumn id="9" xr3:uid="{00000000-0010-0000-0200-000009000000}" name="Alert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showGridLines="0" workbookViewId="0">
      <selection activeCell="B26" sqref="B26"/>
    </sheetView>
  </sheetViews>
  <sheetFormatPr baseColWidth="10" defaultColWidth="9" defaultRowHeight="14.25"/>
  <cols>
    <col min="1" max="1" width="8" customWidth="1"/>
    <col min="2" max="2" width="68" customWidth="1"/>
  </cols>
  <sheetData>
    <row r="1" spans="1:8" ht="32.1" customHeight="1">
      <c r="A1" s="7" t="s">
        <v>0</v>
      </c>
      <c r="B1" s="7"/>
      <c r="C1" s="7"/>
      <c r="D1" s="7"/>
      <c r="E1" s="7"/>
      <c r="F1" s="7"/>
      <c r="G1" s="7"/>
      <c r="H1" s="7"/>
    </row>
    <row r="3" spans="1:8" ht="15">
      <c r="A3" s="8" t="s">
        <v>1</v>
      </c>
      <c r="B3" s="8"/>
      <c r="C3" s="8"/>
      <c r="D3" s="8"/>
      <c r="E3" s="8"/>
      <c r="F3" s="8"/>
      <c r="G3" s="8"/>
      <c r="H3" s="8"/>
    </row>
    <row r="5" spans="1:8" ht="15">
      <c r="A5" s="9" t="s">
        <v>2</v>
      </c>
      <c r="B5" s="9"/>
      <c r="C5" s="9"/>
      <c r="D5" s="9"/>
      <c r="E5" s="9"/>
      <c r="F5" s="9"/>
      <c r="G5" s="9"/>
      <c r="H5" s="9"/>
    </row>
    <row r="7" spans="1:8" ht="15">
      <c r="A7" s="1" t="s">
        <v>3</v>
      </c>
      <c r="B7" s="2" t="s">
        <v>4</v>
      </c>
    </row>
    <row r="8" spans="1:8" ht="15">
      <c r="A8" s="1" t="s">
        <v>5</v>
      </c>
      <c r="B8" s="2" t="s">
        <v>6</v>
      </c>
    </row>
    <row r="9" spans="1:8" ht="15">
      <c r="A9" s="1" t="s">
        <v>7</v>
      </c>
      <c r="B9" s="2" t="s">
        <v>8</v>
      </c>
    </row>
    <row r="10" spans="1:8" ht="15">
      <c r="A10" s="1" t="s">
        <v>9</v>
      </c>
      <c r="B10" s="2" t="s">
        <v>10</v>
      </c>
    </row>
    <row r="11" spans="1:8" ht="15">
      <c r="A11" s="1" t="s">
        <v>11</v>
      </c>
      <c r="B11" s="2" t="s">
        <v>12</v>
      </c>
    </row>
  </sheetData>
  <mergeCells count="3">
    <mergeCell ref="A1:H1"/>
    <mergeCell ref="A3:H3"/>
    <mergeCell ref="A5:H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3"/>
  <sheetViews>
    <sheetView showGridLines="0" workbookViewId="0">
      <selection sqref="A1:H1"/>
    </sheetView>
  </sheetViews>
  <sheetFormatPr baseColWidth="10" defaultColWidth="9" defaultRowHeight="14.25"/>
  <cols>
    <col min="1" max="1" width="16" customWidth="1"/>
    <col min="2" max="2" width="30" customWidth="1"/>
    <col min="3" max="3" width="22" customWidth="1"/>
    <col min="4" max="6" width="14" customWidth="1"/>
    <col min="7" max="7" width="16" customWidth="1"/>
    <col min="8" max="8" width="14" customWidth="1"/>
  </cols>
  <sheetData>
    <row r="1" spans="1:8" ht="32.1" customHeight="1">
      <c r="A1" s="7" t="s">
        <v>13</v>
      </c>
      <c r="B1" s="7"/>
      <c r="C1" s="7"/>
      <c r="D1" s="7"/>
      <c r="E1" s="7"/>
      <c r="F1" s="7"/>
      <c r="G1" s="7"/>
      <c r="H1" s="7"/>
    </row>
    <row r="3" spans="1:8" ht="26.1" customHeight="1">
      <c r="A3" s="3" t="s">
        <v>14</v>
      </c>
      <c r="B3" s="3" t="s">
        <v>15</v>
      </c>
      <c r="C3" s="3" t="s">
        <v>16</v>
      </c>
      <c r="D3" s="3" t="s">
        <v>17</v>
      </c>
      <c r="E3" s="3" t="s">
        <v>18</v>
      </c>
      <c r="F3" s="3" t="s">
        <v>19</v>
      </c>
      <c r="G3" s="3" t="s">
        <v>20</v>
      </c>
      <c r="H3" s="3" t="s">
        <v>21</v>
      </c>
    </row>
    <row r="4" spans="1:8">
      <c r="E4" s="4"/>
      <c r="F4" s="4"/>
      <c r="G4" s="5"/>
    </row>
    <row r="5" spans="1:8">
      <c r="E5" s="4"/>
      <c r="F5" s="4"/>
      <c r="G5" s="5"/>
    </row>
    <row r="6" spans="1:8">
      <c r="E6" s="4"/>
      <c r="F6" s="4"/>
      <c r="G6" s="5"/>
    </row>
    <row r="7" spans="1:8">
      <c r="E7" s="4"/>
      <c r="F7" s="4"/>
      <c r="G7" s="5"/>
    </row>
    <row r="8" spans="1:8">
      <c r="E8" s="4"/>
      <c r="F8" s="4"/>
      <c r="G8" s="5"/>
    </row>
    <row r="9" spans="1:8">
      <c r="E9" s="4"/>
      <c r="F9" s="4"/>
      <c r="G9" s="5"/>
    </row>
    <row r="10" spans="1:8">
      <c r="E10" s="4"/>
      <c r="F10" s="4"/>
      <c r="G10" s="5"/>
    </row>
    <row r="11" spans="1:8">
      <c r="E11" s="4"/>
      <c r="F11" s="4"/>
      <c r="G11" s="5"/>
    </row>
    <row r="12" spans="1:8">
      <c r="E12" s="4"/>
      <c r="F12" s="4"/>
      <c r="G12" s="5"/>
    </row>
    <row r="13" spans="1:8">
      <c r="E13" s="4"/>
      <c r="F13" s="4"/>
      <c r="G13" s="5"/>
    </row>
    <row r="14" spans="1:8">
      <c r="E14" s="4"/>
      <c r="F14" s="4"/>
      <c r="G14" s="5"/>
    </row>
    <row r="15" spans="1:8">
      <c r="E15" s="4"/>
      <c r="F15" s="4"/>
      <c r="G15" s="5"/>
    </row>
    <row r="16" spans="1:8">
      <c r="E16" s="4"/>
      <c r="F16" s="4"/>
      <c r="G16" s="5"/>
    </row>
    <row r="17" spans="5:7">
      <c r="E17" s="4"/>
      <c r="F17" s="4"/>
      <c r="G17" s="5"/>
    </row>
    <row r="18" spans="5:7">
      <c r="E18" s="4"/>
      <c r="F18" s="4"/>
      <c r="G18" s="5"/>
    </row>
    <row r="19" spans="5:7">
      <c r="E19" s="4"/>
      <c r="F19" s="4"/>
      <c r="G19" s="5"/>
    </row>
    <row r="20" spans="5:7">
      <c r="E20" s="4"/>
      <c r="F20" s="4"/>
      <c r="G20" s="5"/>
    </row>
    <row r="21" spans="5:7">
      <c r="E21" s="4"/>
      <c r="F21" s="4"/>
      <c r="G21" s="5"/>
    </row>
    <row r="22" spans="5:7">
      <c r="E22" s="4"/>
      <c r="F22" s="4"/>
      <c r="G22" s="5"/>
    </row>
    <row r="23" spans="5:7">
      <c r="E23" s="4"/>
      <c r="F23" s="4"/>
      <c r="G23" s="5"/>
    </row>
    <row r="24" spans="5:7">
      <c r="E24" s="4"/>
      <c r="F24" s="4"/>
      <c r="G24" s="5"/>
    </row>
    <row r="25" spans="5:7">
      <c r="E25" s="4"/>
      <c r="F25" s="4"/>
      <c r="G25" s="5"/>
    </row>
    <row r="26" spans="5:7">
      <c r="E26" s="4"/>
      <c r="F26" s="4"/>
      <c r="G26" s="5"/>
    </row>
    <row r="27" spans="5:7">
      <c r="E27" s="4"/>
      <c r="F27" s="4"/>
      <c r="G27" s="5"/>
    </row>
    <row r="28" spans="5:7">
      <c r="E28" s="4"/>
      <c r="F28" s="4"/>
      <c r="G28" s="5"/>
    </row>
    <row r="29" spans="5:7">
      <c r="E29" s="4"/>
      <c r="F29" s="4"/>
      <c r="G29" s="5"/>
    </row>
    <row r="30" spans="5:7">
      <c r="E30" s="4"/>
      <c r="F30" s="4"/>
      <c r="G30" s="5"/>
    </row>
    <row r="31" spans="5:7">
      <c r="E31" s="4"/>
      <c r="F31" s="4"/>
      <c r="G31" s="5"/>
    </row>
    <row r="32" spans="5:7">
      <c r="E32" s="4"/>
      <c r="F32" s="4"/>
      <c r="G32" s="5"/>
    </row>
    <row r="33" spans="5:7">
      <c r="E33" s="4"/>
      <c r="F33" s="4"/>
      <c r="G33" s="5"/>
    </row>
    <row r="34" spans="5:7">
      <c r="E34" s="4"/>
      <c r="F34" s="4"/>
      <c r="G34" s="5"/>
    </row>
    <row r="35" spans="5:7">
      <c r="E35" s="4"/>
      <c r="F35" s="4"/>
      <c r="G35" s="5"/>
    </row>
    <row r="36" spans="5:7">
      <c r="E36" s="4"/>
      <c r="F36" s="4"/>
      <c r="G36" s="5"/>
    </row>
    <row r="37" spans="5:7">
      <c r="E37" s="4"/>
      <c r="F37" s="4"/>
      <c r="G37" s="5"/>
    </row>
    <row r="38" spans="5:7">
      <c r="E38" s="4"/>
      <c r="F38" s="4"/>
      <c r="G38" s="5"/>
    </row>
    <row r="39" spans="5:7">
      <c r="E39" s="4"/>
      <c r="F39" s="4"/>
      <c r="G39" s="5"/>
    </row>
    <row r="40" spans="5:7">
      <c r="E40" s="4"/>
      <c r="F40" s="4"/>
      <c r="G40" s="5"/>
    </row>
    <row r="41" spans="5:7">
      <c r="E41" s="4"/>
      <c r="F41" s="4"/>
      <c r="G41" s="5"/>
    </row>
    <row r="42" spans="5:7">
      <c r="E42" s="4"/>
      <c r="F42" s="4"/>
      <c r="G42" s="5"/>
    </row>
    <row r="43" spans="5:7">
      <c r="E43" s="4"/>
      <c r="F43" s="4"/>
      <c r="G43" s="5"/>
    </row>
    <row r="44" spans="5:7">
      <c r="E44" s="4"/>
      <c r="F44" s="4"/>
      <c r="G44" s="5"/>
    </row>
    <row r="45" spans="5:7">
      <c r="E45" s="4"/>
      <c r="F45" s="4"/>
      <c r="G45" s="5"/>
    </row>
    <row r="46" spans="5:7">
      <c r="E46" s="4"/>
      <c r="F46" s="4"/>
      <c r="G46" s="5"/>
    </row>
    <row r="47" spans="5:7">
      <c r="E47" s="4"/>
      <c r="F47" s="4"/>
      <c r="G47" s="5"/>
    </row>
    <row r="48" spans="5:7">
      <c r="E48" s="4"/>
      <c r="F48" s="4"/>
      <c r="G48" s="5"/>
    </row>
    <row r="49" spans="5:7">
      <c r="E49" s="4"/>
      <c r="F49" s="4"/>
      <c r="G49" s="5"/>
    </row>
    <row r="50" spans="5:7">
      <c r="E50" s="4"/>
      <c r="F50" s="4"/>
      <c r="G50" s="5"/>
    </row>
    <row r="51" spans="5:7">
      <c r="E51" s="4"/>
      <c r="F51" s="4"/>
      <c r="G51" s="5"/>
    </row>
    <row r="52" spans="5:7">
      <c r="E52" s="4"/>
      <c r="F52" s="4"/>
      <c r="G52" s="5"/>
    </row>
    <row r="53" spans="5:7">
      <c r="E53" s="4"/>
      <c r="F53" s="4"/>
      <c r="G53" s="5"/>
    </row>
    <row r="54" spans="5:7">
      <c r="E54" s="4"/>
      <c r="F54" s="4"/>
      <c r="G54" s="5"/>
    </row>
    <row r="55" spans="5:7">
      <c r="E55" s="4"/>
      <c r="F55" s="4"/>
      <c r="G55" s="5"/>
    </row>
    <row r="56" spans="5:7">
      <c r="E56" s="4"/>
      <c r="F56" s="4"/>
      <c r="G56" s="5"/>
    </row>
    <row r="57" spans="5:7">
      <c r="E57" s="4"/>
      <c r="F57" s="4"/>
      <c r="G57" s="5"/>
    </row>
    <row r="58" spans="5:7">
      <c r="E58" s="4"/>
      <c r="F58" s="4"/>
      <c r="G58" s="5"/>
    </row>
    <row r="59" spans="5:7">
      <c r="E59" s="4"/>
      <c r="F59" s="4"/>
      <c r="G59" s="5"/>
    </row>
    <row r="60" spans="5:7">
      <c r="E60" s="4"/>
      <c r="F60" s="4"/>
      <c r="G60" s="5"/>
    </row>
    <row r="61" spans="5:7">
      <c r="E61" s="4"/>
      <c r="F61" s="4"/>
      <c r="G61" s="5"/>
    </row>
    <row r="62" spans="5:7">
      <c r="E62" s="4"/>
      <c r="F62" s="4"/>
      <c r="G62" s="5"/>
    </row>
    <row r="63" spans="5:7">
      <c r="E63" s="4"/>
      <c r="F63" s="4"/>
      <c r="G63" s="5"/>
    </row>
    <row r="64" spans="5:7">
      <c r="E64" s="4"/>
      <c r="F64" s="4"/>
      <c r="G64" s="5"/>
    </row>
    <row r="65" spans="5:7">
      <c r="E65" s="4"/>
      <c r="F65" s="4"/>
      <c r="G65" s="5"/>
    </row>
    <row r="66" spans="5:7">
      <c r="E66" s="4"/>
      <c r="F66" s="4"/>
      <c r="G66" s="5"/>
    </row>
    <row r="67" spans="5:7">
      <c r="E67" s="4"/>
      <c r="F67" s="4"/>
      <c r="G67" s="5"/>
    </row>
    <row r="68" spans="5:7">
      <c r="E68" s="4"/>
      <c r="F68" s="4"/>
      <c r="G68" s="5"/>
    </row>
    <row r="69" spans="5:7">
      <c r="E69" s="4"/>
      <c r="F69" s="4"/>
      <c r="G69" s="5"/>
    </row>
    <row r="70" spans="5:7">
      <c r="E70" s="4"/>
      <c r="F70" s="4"/>
      <c r="G70" s="5"/>
    </row>
    <row r="71" spans="5:7">
      <c r="E71" s="4"/>
      <c r="F71" s="4"/>
      <c r="G71" s="5"/>
    </row>
    <row r="72" spans="5:7">
      <c r="E72" s="4"/>
      <c r="F72" s="4"/>
      <c r="G72" s="5"/>
    </row>
    <row r="73" spans="5:7">
      <c r="E73" s="4"/>
      <c r="F73" s="4"/>
      <c r="G73" s="5"/>
    </row>
    <row r="74" spans="5:7">
      <c r="E74" s="4"/>
      <c r="F74" s="4"/>
      <c r="G74" s="5"/>
    </row>
    <row r="75" spans="5:7">
      <c r="E75" s="4"/>
      <c r="F75" s="4"/>
      <c r="G75" s="5"/>
    </row>
    <row r="76" spans="5:7">
      <c r="E76" s="4"/>
      <c r="F76" s="4"/>
      <c r="G76" s="5"/>
    </row>
    <row r="77" spans="5:7">
      <c r="E77" s="4"/>
      <c r="F77" s="4"/>
      <c r="G77" s="5"/>
    </row>
    <row r="78" spans="5:7">
      <c r="E78" s="4"/>
      <c r="F78" s="4"/>
      <c r="G78" s="5"/>
    </row>
    <row r="79" spans="5:7">
      <c r="E79" s="4"/>
      <c r="F79" s="4"/>
      <c r="G79" s="5"/>
    </row>
    <row r="80" spans="5:7">
      <c r="E80" s="4"/>
      <c r="F80" s="4"/>
      <c r="G80" s="5"/>
    </row>
    <row r="81" spans="5:7">
      <c r="E81" s="4"/>
      <c r="F81" s="4"/>
      <c r="G81" s="5"/>
    </row>
    <row r="82" spans="5:7">
      <c r="E82" s="4"/>
      <c r="F82" s="4"/>
      <c r="G82" s="5"/>
    </row>
    <row r="83" spans="5:7">
      <c r="E83" s="4"/>
      <c r="F83" s="4"/>
      <c r="G83" s="5"/>
    </row>
    <row r="84" spans="5:7">
      <c r="E84" s="4"/>
      <c r="F84" s="4"/>
      <c r="G84" s="5"/>
    </row>
    <row r="85" spans="5:7">
      <c r="E85" s="4"/>
      <c r="F85" s="4"/>
      <c r="G85" s="5"/>
    </row>
    <row r="86" spans="5:7">
      <c r="E86" s="4"/>
      <c r="F86" s="4"/>
      <c r="G86" s="5"/>
    </row>
    <row r="87" spans="5:7">
      <c r="E87" s="4"/>
      <c r="F87" s="4"/>
      <c r="G87" s="5"/>
    </row>
    <row r="88" spans="5:7">
      <c r="E88" s="4"/>
      <c r="F88" s="4"/>
      <c r="G88" s="5"/>
    </row>
    <row r="89" spans="5:7">
      <c r="E89" s="4"/>
      <c r="F89" s="4"/>
      <c r="G89" s="5"/>
    </row>
    <row r="90" spans="5:7">
      <c r="E90" s="4"/>
      <c r="F90" s="4"/>
      <c r="G90" s="5"/>
    </row>
    <row r="91" spans="5:7">
      <c r="E91" s="4"/>
      <c r="F91" s="4"/>
      <c r="G91" s="5"/>
    </row>
    <row r="92" spans="5:7">
      <c r="E92" s="4"/>
      <c r="F92" s="4"/>
      <c r="G92" s="5"/>
    </row>
    <row r="93" spans="5:7">
      <c r="E93" s="4"/>
      <c r="F93" s="4"/>
      <c r="G93" s="5"/>
    </row>
    <row r="94" spans="5:7">
      <c r="E94" s="4"/>
      <c r="F94" s="4"/>
      <c r="G94" s="5"/>
    </row>
    <row r="95" spans="5:7">
      <c r="E95" s="4"/>
      <c r="F95" s="4"/>
      <c r="G95" s="5"/>
    </row>
    <row r="96" spans="5:7">
      <c r="E96" s="4"/>
      <c r="F96" s="4"/>
      <c r="G96" s="5"/>
    </row>
    <row r="97" spans="5:7">
      <c r="E97" s="4"/>
      <c r="F97" s="4"/>
      <c r="G97" s="5"/>
    </row>
    <row r="98" spans="5:7">
      <c r="E98" s="4"/>
      <c r="F98" s="4"/>
      <c r="G98" s="5"/>
    </row>
    <row r="99" spans="5:7">
      <c r="E99" s="4"/>
      <c r="F99" s="4"/>
      <c r="G99" s="5"/>
    </row>
    <row r="100" spans="5:7">
      <c r="E100" s="4"/>
      <c r="F100" s="4"/>
      <c r="G100" s="5"/>
    </row>
    <row r="101" spans="5:7">
      <c r="E101" s="4"/>
      <c r="F101" s="4"/>
      <c r="G101" s="5"/>
    </row>
    <row r="102" spans="5:7">
      <c r="E102" s="4"/>
      <c r="F102" s="4"/>
      <c r="G102" s="5"/>
    </row>
    <row r="103" spans="5:7">
      <c r="E103" s="4"/>
      <c r="F103" s="4"/>
      <c r="G103" s="5"/>
    </row>
    <row r="104" spans="5:7">
      <c r="E104" s="4"/>
      <c r="F104" s="4"/>
      <c r="G104" s="5"/>
    </row>
    <row r="105" spans="5:7">
      <c r="E105" s="4"/>
      <c r="F105" s="4"/>
      <c r="G105" s="5"/>
    </row>
    <row r="106" spans="5:7">
      <c r="E106" s="4"/>
      <c r="F106" s="4"/>
      <c r="G106" s="5"/>
    </row>
    <row r="107" spans="5:7">
      <c r="E107" s="4"/>
      <c r="F107" s="4"/>
      <c r="G107" s="5"/>
    </row>
    <row r="108" spans="5:7">
      <c r="E108" s="4"/>
      <c r="F108" s="4"/>
      <c r="G108" s="5"/>
    </row>
    <row r="109" spans="5:7">
      <c r="E109" s="4"/>
      <c r="F109" s="4"/>
      <c r="G109" s="5"/>
    </row>
    <row r="110" spans="5:7">
      <c r="E110" s="4"/>
      <c r="F110" s="4"/>
      <c r="G110" s="5"/>
    </row>
    <row r="111" spans="5:7">
      <c r="E111" s="4"/>
      <c r="F111" s="4"/>
      <c r="G111" s="5"/>
    </row>
    <row r="112" spans="5:7">
      <c r="E112" s="4"/>
      <c r="F112" s="4"/>
      <c r="G112" s="5"/>
    </row>
    <row r="113" spans="5:7">
      <c r="E113" s="4"/>
      <c r="F113" s="4"/>
      <c r="G113" s="5"/>
    </row>
    <row r="114" spans="5:7">
      <c r="E114" s="4"/>
      <c r="F114" s="4"/>
      <c r="G114" s="5"/>
    </row>
    <row r="115" spans="5:7">
      <c r="E115" s="4"/>
      <c r="F115" s="4"/>
      <c r="G115" s="5"/>
    </row>
    <row r="116" spans="5:7">
      <c r="E116" s="4"/>
      <c r="F116" s="4"/>
      <c r="G116" s="5"/>
    </row>
    <row r="117" spans="5:7">
      <c r="E117" s="4"/>
      <c r="F117" s="4"/>
      <c r="G117" s="5"/>
    </row>
    <row r="118" spans="5:7">
      <c r="E118" s="4"/>
      <c r="F118" s="4"/>
      <c r="G118" s="5"/>
    </row>
    <row r="119" spans="5:7">
      <c r="E119" s="4"/>
      <c r="F119" s="4"/>
      <c r="G119" s="5"/>
    </row>
    <row r="120" spans="5:7">
      <c r="E120" s="4"/>
      <c r="F120" s="4"/>
      <c r="G120" s="5"/>
    </row>
    <row r="121" spans="5:7">
      <c r="E121" s="4"/>
      <c r="F121" s="4"/>
      <c r="G121" s="5"/>
    </row>
    <row r="122" spans="5:7">
      <c r="E122" s="4"/>
      <c r="F122" s="4"/>
      <c r="G122" s="5"/>
    </row>
    <row r="123" spans="5:7">
      <c r="E123" s="4"/>
      <c r="F123" s="4"/>
      <c r="G123" s="5"/>
    </row>
    <row r="124" spans="5:7">
      <c r="E124" s="4"/>
      <c r="F124" s="4"/>
      <c r="G124" s="5"/>
    </row>
    <row r="125" spans="5:7">
      <c r="E125" s="4"/>
      <c r="F125" s="4"/>
      <c r="G125" s="5"/>
    </row>
    <row r="126" spans="5:7">
      <c r="E126" s="4"/>
      <c r="F126" s="4"/>
      <c r="G126" s="5"/>
    </row>
    <row r="127" spans="5:7">
      <c r="E127" s="4"/>
      <c r="F127" s="4"/>
      <c r="G127" s="5"/>
    </row>
    <row r="128" spans="5:7">
      <c r="E128" s="4"/>
      <c r="F128" s="4"/>
      <c r="G128" s="5"/>
    </row>
    <row r="129" spans="5:7">
      <c r="E129" s="4"/>
      <c r="F129" s="4"/>
      <c r="G129" s="5"/>
    </row>
    <row r="130" spans="5:7">
      <c r="E130" s="4"/>
      <c r="F130" s="4"/>
      <c r="G130" s="5"/>
    </row>
    <row r="131" spans="5:7">
      <c r="E131" s="4"/>
      <c r="F131" s="4"/>
      <c r="G131" s="5"/>
    </row>
    <row r="132" spans="5:7">
      <c r="E132" s="4"/>
      <c r="F132" s="4"/>
      <c r="G132" s="5"/>
    </row>
    <row r="133" spans="5:7">
      <c r="E133" s="4"/>
      <c r="F133" s="4"/>
      <c r="G133" s="5"/>
    </row>
    <row r="134" spans="5:7">
      <c r="E134" s="4"/>
      <c r="F134" s="4"/>
      <c r="G134" s="5"/>
    </row>
    <row r="135" spans="5:7">
      <c r="E135" s="4"/>
      <c r="F135" s="4"/>
      <c r="G135" s="5"/>
    </row>
    <row r="136" spans="5:7">
      <c r="E136" s="4"/>
      <c r="F136" s="4"/>
      <c r="G136" s="5"/>
    </row>
    <row r="137" spans="5:7">
      <c r="E137" s="4"/>
      <c r="F137" s="4"/>
      <c r="G137" s="5"/>
    </row>
    <row r="138" spans="5:7">
      <c r="E138" s="4"/>
      <c r="F138" s="4"/>
      <c r="G138" s="5"/>
    </row>
    <row r="139" spans="5:7">
      <c r="E139" s="4"/>
      <c r="F139" s="4"/>
      <c r="G139" s="5"/>
    </row>
    <row r="140" spans="5:7">
      <c r="E140" s="4"/>
      <c r="F140" s="4"/>
      <c r="G140" s="5"/>
    </row>
    <row r="141" spans="5:7">
      <c r="E141" s="4"/>
      <c r="F141" s="4"/>
      <c r="G141" s="5"/>
    </row>
    <row r="142" spans="5:7">
      <c r="E142" s="4"/>
      <c r="F142" s="4"/>
      <c r="G142" s="5"/>
    </row>
    <row r="143" spans="5:7">
      <c r="E143" s="4"/>
      <c r="F143" s="4"/>
      <c r="G143" s="5"/>
    </row>
    <row r="144" spans="5:7">
      <c r="E144" s="4"/>
      <c r="F144" s="4"/>
      <c r="G144" s="5"/>
    </row>
    <row r="145" spans="5:7">
      <c r="E145" s="4"/>
      <c r="F145" s="4"/>
      <c r="G145" s="5"/>
    </row>
    <row r="146" spans="5:7">
      <c r="E146" s="4"/>
      <c r="F146" s="4"/>
      <c r="G146" s="5"/>
    </row>
    <row r="147" spans="5:7">
      <c r="E147" s="4"/>
      <c r="F147" s="4"/>
      <c r="G147" s="5"/>
    </row>
    <row r="148" spans="5:7">
      <c r="E148" s="4"/>
      <c r="F148" s="4"/>
      <c r="G148" s="5"/>
    </row>
    <row r="149" spans="5:7">
      <c r="E149" s="4"/>
      <c r="F149" s="4"/>
      <c r="G149" s="5"/>
    </row>
    <row r="150" spans="5:7">
      <c r="E150" s="4"/>
      <c r="F150" s="4"/>
      <c r="G150" s="5"/>
    </row>
    <row r="151" spans="5:7">
      <c r="E151" s="4"/>
      <c r="F151" s="4"/>
      <c r="G151" s="5"/>
    </row>
    <row r="152" spans="5:7">
      <c r="E152" s="4"/>
      <c r="F152" s="4"/>
      <c r="G152" s="5"/>
    </row>
    <row r="153" spans="5:7">
      <c r="E153" s="4"/>
      <c r="F153" s="4"/>
      <c r="G153" s="5"/>
    </row>
    <row r="154" spans="5:7">
      <c r="E154" s="4"/>
      <c r="F154" s="4"/>
      <c r="G154" s="5"/>
    </row>
    <row r="155" spans="5:7">
      <c r="E155" s="4"/>
      <c r="F155" s="4"/>
      <c r="G155" s="5"/>
    </row>
    <row r="156" spans="5:7">
      <c r="E156" s="4"/>
      <c r="F156" s="4"/>
      <c r="G156" s="5"/>
    </row>
    <row r="157" spans="5:7">
      <c r="E157" s="4"/>
      <c r="F157" s="4"/>
      <c r="G157" s="5"/>
    </row>
    <row r="158" spans="5:7">
      <c r="E158" s="4"/>
      <c r="F158" s="4"/>
      <c r="G158" s="5"/>
    </row>
    <row r="159" spans="5:7">
      <c r="E159" s="4"/>
      <c r="F159" s="4"/>
      <c r="G159" s="5"/>
    </row>
    <row r="160" spans="5:7">
      <c r="E160" s="4"/>
      <c r="F160" s="4"/>
      <c r="G160" s="5"/>
    </row>
    <row r="161" spans="5:7">
      <c r="E161" s="4"/>
      <c r="F161" s="4"/>
      <c r="G161" s="5"/>
    </row>
    <row r="162" spans="5:7">
      <c r="E162" s="4"/>
      <c r="F162" s="4"/>
      <c r="G162" s="5"/>
    </row>
    <row r="163" spans="5:7">
      <c r="E163" s="4"/>
      <c r="F163" s="4"/>
      <c r="G163" s="5"/>
    </row>
    <row r="164" spans="5:7">
      <c r="E164" s="4"/>
      <c r="F164" s="4"/>
      <c r="G164" s="5"/>
    </row>
    <row r="165" spans="5:7">
      <c r="E165" s="4"/>
      <c r="F165" s="4"/>
      <c r="G165" s="5"/>
    </row>
    <row r="166" spans="5:7">
      <c r="E166" s="4"/>
      <c r="F166" s="4"/>
      <c r="G166" s="5"/>
    </row>
    <row r="167" spans="5:7">
      <c r="E167" s="4"/>
      <c r="F167" s="4"/>
      <c r="G167" s="5"/>
    </row>
    <row r="168" spans="5:7">
      <c r="E168" s="4"/>
      <c r="F168" s="4"/>
      <c r="G168" s="5"/>
    </row>
    <row r="169" spans="5:7">
      <c r="E169" s="4"/>
      <c r="F169" s="4"/>
      <c r="G169" s="5"/>
    </row>
    <row r="170" spans="5:7">
      <c r="E170" s="4"/>
      <c r="F170" s="4"/>
      <c r="G170" s="5"/>
    </row>
    <row r="171" spans="5:7">
      <c r="E171" s="4"/>
      <c r="F171" s="4"/>
      <c r="G171" s="5"/>
    </row>
    <row r="172" spans="5:7">
      <c r="E172" s="4"/>
      <c r="F172" s="4"/>
      <c r="G172" s="5"/>
    </row>
    <row r="173" spans="5:7">
      <c r="E173" s="4"/>
      <c r="F173" s="4"/>
      <c r="G173" s="5"/>
    </row>
    <row r="174" spans="5:7">
      <c r="E174" s="4"/>
      <c r="F174" s="4"/>
      <c r="G174" s="5"/>
    </row>
    <row r="175" spans="5:7">
      <c r="E175" s="4"/>
      <c r="F175" s="4"/>
      <c r="G175" s="5"/>
    </row>
    <row r="176" spans="5:7">
      <c r="E176" s="4"/>
      <c r="F176" s="4"/>
      <c r="G176" s="5"/>
    </row>
    <row r="177" spans="5:7">
      <c r="E177" s="4"/>
      <c r="F177" s="4"/>
      <c r="G177" s="5"/>
    </row>
    <row r="178" spans="5:7">
      <c r="E178" s="4"/>
      <c r="F178" s="4"/>
      <c r="G178" s="5"/>
    </row>
    <row r="179" spans="5:7">
      <c r="E179" s="4"/>
      <c r="F179" s="4"/>
      <c r="G179" s="5"/>
    </row>
    <row r="180" spans="5:7">
      <c r="E180" s="4"/>
      <c r="F180" s="4"/>
      <c r="G180" s="5"/>
    </row>
    <row r="181" spans="5:7">
      <c r="E181" s="4"/>
      <c r="F181" s="4"/>
      <c r="G181" s="5"/>
    </row>
    <row r="182" spans="5:7">
      <c r="E182" s="4"/>
      <c r="F182" s="4"/>
      <c r="G182" s="5"/>
    </row>
    <row r="183" spans="5:7">
      <c r="E183" s="4"/>
      <c r="F183" s="4"/>
      <c r="G183" s="5"/>
    </row>
    <row r="184" spans="5:7">
      <c r="E184" s="4"/>
      <c r="F184" s="4"/>
      <c r="G184" s="5"/>
    </row>
    <row r="185" spans="5:7">
      <c r="E185" s="4"/>
      <c r="F185" s="4"/>
      <c r="G185" s="5"/>
    </row>
    <row r="186" spans="5:7">
      <c r="E186" s="4"/>
      <c r="F186" s="4"/>
      <c r="G186" s="5"/>
    </row>
    <row r="187" spans="5:7">
      <c r="E187" s="4"/>
      <c r="F187" s="4"/>
      <c r="G187" s="5"/>
    </row>
    <row r="188" spans="5:7">
      <c r="E188" s="4"/>
      <c r="F188" s="4"/>
      <c r="G188" s="5"/>
    </row>
    <row r="189" spans="5:7">
      <c r="E189" s="4"/>
      <c r="F189" s="4"/>
      <c r="G189" s="5"/>
    </row>
    <row r="190" spans="5:7">
      <c r="E190" s="4"/>
      <c r="F190" s="4"/>
      <c r="G190" s="5"/>
    </row>
    <row r="191" spans="5:7">
      <c r="E191" s="4"/>
      <c r="F191" s="4"/>
      <c r="G191" s="5"/>
    </row>
    <row r="192" spans="5:7">
      <c r="E192" s="4"/>
      <c r="F192" s="4"/>
      <c r="G192" s="5"/>
    </row>
    <row r="193" spans="5:7">
      <c r="E193" s="4"/>
      <c r="F193" s="4"/>
      <c r="G193" s="5"/>
    </row>
    <row r="194" spans="5:7">
      <c r="E194" s="4"/>
      <c r="F194" s="4"/>
      <c r="G194" s="5"/>
    </row>
    <row r="195" spans="5:7">
      <c r="E195" s="4"/>
      <c r="F195" s="4"/>
      <c r="G195" s="5"/>
    </row>
    <row r="196" spans="5:7">
      <c r="E196" s="4"/>
      <c r="F196" s="4"/>
      <c r="G196" s="5"/>
    </row>
    <row r="197" spans="5:7">
      <c r="E197" s="4"/>
      <c r="F197" s="4"/>
      <c r="G197" s="5"/>
    </row>
    <row r="198" spans="5:7">
      <c r="E198" s="4"/>
      <c r="F198" s="4"/>
      <c r="G198" s="5"/>
    </row>
    <row r="199" spans="5:7">
      <c r="E199" s="4"/>
      <c r="F199" s="4"/>
      <c r="G199" s="5"/>
    </row>
    <row r="200" spans="5:7">
      <c r="E200" s="4"/>
      <c r="F200" s="4"/>
      <c r="G200" s="5"/>
    </row>
    <row r="201" spans="5:7">
      <c r="E201" s="4"/>
      <c r="F201" s="4"/>
      <c r="G201" s="5"/>
    </row>
    <row r="202" spans="5:7">
      <c r="E202" s="4"/>
      <c r="F202" s="4"/>
      <c r="G202" s="5"/>
    </row>
    <row r="203" spans="5:7">
      <c r="E203" s="4"/>
      <c r="F203" s="4"/>
      <c r="G203" s="5"/>
    </row>
  </sheetData>
  <mergeCells count="1">
    <mergeCell ref="A1:H1"/>
  </mergeCells>
  <dataValidations count="1">
    <dataValidation type="list" sqref="H4:H203" xr:uid="{00000000-0002-0000-0100-000000000000}">
      <formula1>"ACTIVO,INACTIVO"</formula1>
    </dataValidation>
  </dataValidation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03"/>
  <sheetViews>
    <sheetView showGridLines="0" workbookViewId="0">
      <selection activeCell="C4" sqref="C4"/>
    </sheetView>
  </sheetViews>
  <sheetFormatPr baseColWidth="10" defaultColWidth="9" defaultRowHeight="14.25"/>
  <cols>
    <col min="1" max="1" width="13" customWidth="1"/>
    <col min="2" max="2" width="12" customWidth="1"/>
    <col min="3" max="3" width="16" customWidth="1"/>
    <col min="4" max="4" width="20" customWidth="1"/>
    <col min="5" max="5" width="14" customWidth="1"/>
    <col min="6" max="6" width="16" customWidth="1"/>
    <col min="7" max="7" width="18" customWidth="1"/>
    <col min="8" max="8" width="22" customWidth="1"/>
    <col min="9" max="9" width="34" customWidth="1"/>
    <col min="10" max="10" width="12" customWidth="1"/>
  </cols>
  <sheetData>
    <row r="1" spans="1:10" ht="32.1" customHeight="1">
      <c r="A1" s="7" t="s">
        <v>22</v>
      </c>
      <c r="B1" s="7"/>
      <c r="C1" s="7"/>
      <c r="D1" s="7"/>
      <c r="E1" s="7"/>
      <c r="F1" s="7"/>
      <c r="G1" s="7"/>
      <c r="H1" s="7"/>
      <c r="I1" s="7"/>
      <c r="J1" s="7"/>
    </row>
    <row r="3" spans="1:10" ht="26.1" customHeight="1">
      <c r="A3" s="3" t="s">
        <v>23</v>
      </c>
      <c r="B3" s="3" t="s">
        <v>24</v>
      </c>
      <c r="C3" s="3" t="s">
        <v>14</v>
      </c>
      <c r="D3" s="3" t="s">
        <v>25</v>
      </c>
      <c r="E3" s="3" t="s">
        <v>26</v>
      </c>
      <c r="F3" s="3" t="s">
        <v>20</v>
      </c>
      <c r="G3" s="3" t="s">
        <v>27</v>
      </c>
      <c r="H3" s="3" t="s">
        <v>28</v>
      </c>
      <c r="I3" s="3" t="s">
        <v>29</v>
      </c>
      <c r="J3" s="3" t="s">
        <v>30</v>
      </c>
    </row>
    <row r="4" spans="1:10">
      <c r="A4" s="6"/>
      <c r="E4" s="4"/>
      <c r="F4" s="5"/>
      <c r="G4" s="5" t="str">
        <f>IF(OR(C4="",E4=""),"",E4*IF(F4="",IFERROR(VLOOKUP(C4,Productos!$A$4:$G$203,7,FALSE),0),F4))</f>
        <v/>
      </c>
      <c r="J4" t="str">
        <f t="shared" ref="J4:J67" si="0">IF(A4="","",TEXT(A4,"yyyy-mm"))</f>
        <v/>
      </c>
    </row>
    <row r="5" spans="1:10">
      <c r="A5" s="6"/>
      <c r="E5" s="4"/>
      <c r="F5" s="5"/>
      <c r="G5" s="5" t="str">
        <f>IF(OR(C5="",E5=""),"",E5*IF(F5="",IFERROR(VLOOKUP(C5,Productos!$A$4:$G$203,7,FALSE),0),F5))</f>
        <v/>
      </c>
      <c r="J5" t="str">
        <f t="shared" si="0"/>
        <v/>
      </c>
    </row>
    <row r="6" spans="1:10">
      <c r="A6" s="6"/>
      <c r="E6" s="4"/>
      <c r="F6" s="5"/>
      <c r="G6" s="5" t="str">
        <f>IF(OR(C6="",E6=""),"",E6*IF(F6="",IFERROR(VLOOKUP(C6,Productos!$A$4:$G$203,7,FALSE),0),F6))</f>
        <v/>
      </c>
      <c r="J6" t="str">
        <f t="shared" si="0"/>
        <v/>
      </c>
    </row>
    <row r="7" spans="1:10">
      <c r="A7" s="6"/>
      <c r="E7" s="4"/>
      <c r="F7" s="5"/>
      <c r="G7" s="5" t="str">
        <f>IF(OR(C7="",E7=""),"",E7*IF(F7="",IFERROR(VLOOKUP(C7,Productos!$A$4:$G$203,7,FALSE),0),F7))</f>
        <v/>
      </c>
      <c r="J7" t="str">
        <f t="shared" si="0"/>
        <v/>
      </c>
    </row>
    <row r="8" spans="1:10">
      <c r="A8" s="6"/>
      <c r="E8" s="4"/>
      <c r="F8" s="5"/>
      <c r="G8" s="5" t="str">
        <f>IF(OR(C8="",E8=""),"",E8*IF(F8="",IFERROR(VLOOKUP(C8,Productos!$A$4:$G$203,7,FALSE),0),F8))</f>
        <v/>
      </c>
      <c r="J8" t="str">
        <f t="shared" si="0"/>
        <v/>
      </c>
    </row>
    <row r="9" spans="1:10">
      <c r="A9" s="6"/>
      <c r="E9" s="4"/>
      <c r="F9" s="5"/>
      <c r="G9" s="5" t="str">
        <f>IF(OR(C9="",E9=""),"",E9*IF(F9="",IFERROR(VLOOKUP(C9,Productos!$A$4:$G$203,7,FALSE),0),F9))</f>
        <v/>
      </c>
      <c r="J9" t="str">
        <f t="shared" si="0"/>
        <v/>
      </c>
    </row>
    <row r="10" spans="1:10">
      <c r="A10" s="6"/>
      <c r="E10" s="4"/>
      <c r="F10" s="5"/>
      <c r="G10" s="5" t="str">
        <f>IF(OR(C10="",E10=""),"",E10*IF(F10="",IFERROR(VLOOKUP(C10,Productos!$A$4:$G$203,7,FALSE),0),F10))</f>
        <v/>
      </c>
      <c r="J10" t="str">
        <f t="shared" si="0"/>
        <v/>
      </c>
    </row>
    <row r="11" spans="1:10">
      <c r="A11" s="6"/>
      <c r="E11" s="4"/>
      <c r="F11" s="5"/>
      <c r="G11" s="5" t="str">
        <f>IF(OR(C11="",E11=""),"",E11*IF(F11="",IFERROR(VLOOKUP(C11,Productos!$A$4:$G$203,7,FALSE),0),F11))</f>
        <v/>
      </c>
      <c r="J11" t="str">
        <f t="shared" si="0"/>
        <v/>
      </c>
    </row>
    <row r="12" spans="1:10">
      <c r="A12" s="6"/>
      <c r="E12" s="4"/>
      <c r="F12" s="5"/>
      <c r="G12" s="5" t="str">
        <f>IF(OR(C12="",E12=""),"",E12*IF(F12="",IFERROR(VLOOKUP(C12,Productos!$A$4:$G$203,7,FALSE),0),F12))</f>
        <v/>
      </c>
      <c r="J12" t="str">
        <f t="shared" si="0"/>
        <v/>
      </c>
    </row>
    <row r="13" spans="1:10">
      <c r="A13" s="6"/>
      <c r="E13" s="4"/>
      <c r="F13" s="5"/>
      <c r="G13" s="5" t="str">
        <f>IF(OR(C13="",E13=""),"",E13*IF(F13="",IFERROR(VLOOKUP(C13,Productos!$A$4:$G$203,7,FALSE),0),F13))</f>
        <v/>
      </c>
      <c r="J13" t="str">
        <f t="shared" si="0"/>
        <v/>
      </c>
    </row>
    <row r="14" spans="1:10">
      <c r="A14" s="6"/>
      <c r="E14" s="4"/>
      <c r="F14" s="5"/>
      <c r="G14" s="5" t="str">
        <f>IF(OR(C14="",E14=""),"",E14*IF(F14="",IFERROR(VLOOKUP(C14,Productos!$A$4:$G$203,7,FALSE),0),F14))</f>
        <v/>
      </c>
      <c r="J14" t="str">
        <f t="shared" si="0"/>
        <v/>
      </c>
    </row>
    <row r="15" spans="1:10">
      <c r="A15" s="6"/>
      <c r="E15" s="4"/>
      <c r="F15" s="5"/>
      <c r="G15" s="5" t="str">
        <f>IF(OR(C15="",E15=""),"",E15*IF(F15="",IFERROR(VLOOKUP(C15,Productos!$A$4:$G$203,7,FALSE),0),F15))</f>
        <v/>
      </c>
      <c r="J15" t="str">
        <f t="shared" si="0"/>
        <v/>
      </c>
    </row>
    <row r="16" spans="1:10">
      <c r="A16" s="6"/>
      <c r="E16" s="4"/>
      <c r="F16" s="5"/>
      <c r="G16" s="5" t="str">
        <f>IF(OR(C16="",E16=""),"",E16*IF(F16="",IFERROR(VLOOKUP(C16,Productos!$A$4:$G$203,7,FALSE),0),F16))</f>
        <v/>
      </c>
      <c r="J16" t="str">
        <f t="shared" si="0"/>
        <v/>
      </c>
    </row>
    <row r="17" spans="1:10">
      <c r="A17" s="6"/>
      <c r="E17" s="4"/>
      <c r="F17" s="5"/>
      <c r="G17" s="5" t="str">
        <f>IF(OR(C17="",E17=""),"",E17*IF(F17="",IFERROR(VLOOKUP(C17,Productos!$A$4:$G$203,7,FALSE),0),F17))</f>
        <v/>
      </c>
      <c r="J17" t="str">
        <f t="shared" si="0"/>
        <v/>
      </c>
    </row>
    <row r="18" spans="1:10">
      <c r="A18" s="6"/>
      <c r="E18" s="4"/>
      <c r="F18" s="5"/>
      <c r="G18" s="5" t="str">
        <f>IF(OR(C18="",E18=""),"",E18*IF(F18="",IFERROR(VLOOKUP(C18,Productos!$A$4:$G$203,7,FALSE),0),F18))</f>
        <v/>
      </c>
      <c r="J18" t="str">
        <f t="shared" si="0"/>
        <v/>
      </c>
    </row>
    <row r="19" spans="1:10">
      <c r="A19" s="6"/>
      <c r="E19" s="4"/>
      <c r="F19" s="5"/>
      <c r="G19" s="5" t="str">
        <f>IF(OR(C19="",E19=""),"",E19*IF(F19="",IFERROR(VLOOKUP(C19,Productos!$A$4:$G$203,7,FALSE),0),F19))</f>
        <v/>
      </c>
      <c r="J19" t="str">
        <f t="shared" si="0"/>
        <v/>
      </c>
    </row>
    <row r="20" spans="1:10">
      <c r="A20" s="6"/>
      <c r="E20" s="4"/>
      <c r="F20" s="5"/>
      <c r="G20" s="5" t="str">
        <f>IF(OR(C20="",E20=""),"",E20*IF(F20="",IFERROR(VLOOKUP(C20,Productos!$A$4:$G$203,7,FALSE),0),F20))</f>
        <v/>
      </c>
      <c r="J20" t="str">
        <f t="shared" si="0"/>
        <v/>
      </c>
    </row>
    <row r="21" spans="1:10">
      <c r="A21" s="6"/>
      <c r="E21" s="4"/>
      <c r="F21" s="5"/>
      <c r="G21" s="5" t="str">
        <f>IF(OR(C21="",E21=""),"",E21*IF(F21="",IFERROR(VLOOKUP(C21,Productos!$A$4:$G$203,7,FALSE),0),F21))</f>
        <v/>
      </c>
      <c r="J21" t="str">
        <f t="shared" si="0"/>
        <v/>
      </c>
    </row>
    <row r="22" spans="1:10">
      <c r="A22" s="6"/>
      <c r="E22" s="4"/>
      <c r="F22" s="5"/>
      <c r="G22" s="5" t="str">
        <f>IF(OR(C22="",E22=""),"",E22*IF(F22="",IFERROR(VLOOKUP(C22,Productos!$A$4:$G$203,7,FALSE),0),F22))</f>
        <v/>
      </c>
      <c r="J22" t="str">
        <f t="shared" si="0"/>
        <v/>
      </c>
    </row>
    <row r="23" spans="1:10">
      <c r="A23" s="6"/>
      <c r="E23" s="4"/>
      <c r="F23" s="5"/>
      <c r="G23" s="5" t="str">
        <f>IF(OR(C23="",E23=""),"",E23*IF(F23="",IFERROR(VLOOKUP(C23,Productos!$A$4:$G$203,7,FALSE),0),F23))</f>
        <v/>
      </c>
      <c r="J23" t="str">
        <f t="shared" si="0"/>
        <v/>
      </c>
    </row>
    <row r="24" spans="1:10">
      <c r="A24" s="6"/>
      <c r="E24" s="4"/>
      <c r="F24" s="5"/>
      <c r="G24" s="5" t="str">
        <f>IF(OR(C24="",E24=""),"",E24*IF(F24="",IFERROR(VLOOKUP(C24,Productos!$A$4:$G$203,7,FALSE),0),F24))</f>
        <v/>
      </c>
      <c r="J24" t="str">
        <f t="shared" si="0"/>
        <v/>
      </c>
    </row>
    <row r="25" spans="1:10">
      <c r="A25" s="6"/>
      <c r="E25" s="4"/>
      <c r="F25" s="5"/>
      <c r="G25" s="5" t="str">
        <f>IF(OR(C25="",E25=""),"",E25*IF(F25="",IFERROR(VLOOKUP(C25,Productos!$A$4:$G$203,7,FALSE),0),F25))</f>
        <v/>
      </c>
      <c r="J25" t="str">
        <f t="shared" si="0"/>
        <v/>
      </c>
    </row>
    <row r="26" spans="1:10">
      <c r="A26" s="6"/>
      <c r="E26" s="4"/>
      <c r="F26" s="5"/>
      <c r="G26" s="5" t="str">
        <f>IF(OR(C26="",E26=""),"",E26*IF(F26="",IFERROR(VLOOKUP(C26,Productos!$A$4:$G$203,7,FALSE),0),F26))</f>
        <v/>
      </c>
      <c r="J26" t="str">
        <f t="shared" si="0"/>
        <v/>
      </c>
    </row>
    <row r="27" spans="1:10">
      <c r="A27" s="6"/>
      <c r="E27" s="4"/>
      <c r="F27" s="5"/>
      <c r="G27" s="5" t="str">
        <f>IF(OR(C27="",E27=""),"",E27*IF(F27="",IFERROR(VLOOKUP(C27,Productos!$A$4:$G$203,7,FALSE),0),F27))</f>
        <v/>
      </c>
      <c r="J27" t="str">
        <f t="shared" si="0"/>
        <v/>
      </c>
    </row>
    <row r="28" spans="1:10">
      <c r="A28" s="6"/>
      <c r="E28" s="4"/>
      <c r="F28" s="5"/>
      <c r="G28" s="5" t="str">
        <f>IF(OR(C28="",E28=""),"",E28*IF(F28="",IFERROR(VLOOKUP(C28,Productos!$A$4:$G$203,7,FALSE),0),F28))</f>
        <v/>
      </c>
      <c r="J28" t="str">
        <f t="shared" si="0"/>
        <v/>
      </c>
    </row>
    <row r="29" spans="1:10">
      <c r="A29" s="6"/>
      <c r="E29" s="4"/>
      <c r="F29" s="5"/>
      <c r="G29" s="5" t="str">
        <f>IF(OR(C29="",E29=""),"",E29*IF(F29="",IFERROR(VLOOKUP(C29,Productos!$A$4:$G$203,7,FALSE),0),F29))</f>
        <v/>
      </c>
      <c r="J29" t="str">
        <f t="shared" si="0"/>
        <v/>
      </c>
    </row>
    <row r="30" spans="1:10">
      <c r="A30" s="6"/>
      <c r="E30" s="4"/>
      <c r="F30" s="5"/>
      <c r="G30" s="5" t="str">
        <f>IF(OR(C30="",E30=""),"",E30*IF(F30="",IFERROR(VLOOKUP(C30,Productos!$A$4:$G$203,7,FALSE),0),F30))</f>
        <v/>
      </c>
      <c r="J30" t="str">
        <f t="shared" si="0"/>
        <v/>
      </c>
    </row>
    <row r="31" spans="1:10">
      <c r="A31" s="6"/>
      <c r="E31" s="4"/>
      <c r="F31" s="5"/>
      <c r="G31" s="5" t="str">
        <f>IF(OR(C31="",E31=""),"",E31*IF(F31="",IFERROR(VLOOKUP(C31,Productos!$A$4:$G$203,7,FALSE),0),F31))</f>
        <v/>
      </c>
      <c r="J31" t="str">
        <f t="shared" si="0"/>
        <v/>
      </c>
    </row>
    <row r="32" spans="1:10">
      <c r="A32" s="6"/>
      <c r="E32" s="4"/>
      <c r="F32" s="5"/>
      <c r="G32" s="5" t="str">
        <f>IF(OR(C32="",E32=""),"",E32*IF(F32="",IFERROR(VLOOKUP(C32,Productos!$A$4:$G$203,7,FALSE),0),F32))</f>
        <v/>
      </c>
      <c r="J32" t="str">
        <f t="shared" si="0"/>
        <v/>
      </c>
    </row>
    <row r="33" spans="1:10">
      <c r="A33" s="6"/>
      <c r="E33" s="4"/>
      <c r="F33" s="5"/>
      <c r="G33" s="5" t="str">
        <f>IF(OR(C33="",E33=""),"",E33*IF(F33="",IFERROR(VLOOKUP(C33,Productos!$A$4:$G$203,7,FALSE),0),F33))</f>
        <v/>
      </c>
      <c r="J33" t="str">
        <f t="shared" si="0"/>
        <v/>
      </c>
    </row>
    <row r="34" spans="1:10">
      <c r="A34" s="6"/>
      <c r="E34" s="4"/>
      <c r="F34" s="5"/>
      <c r="G34" s="5" t="str">
        <f>IF(OR(C34="",E34=""),"",E34*IF(F34="",IFERROR(VLOOKUP(C34,Productos!$A$4:$G$203,7,FALSE),0),F34))</f>
        <v/>
      </c>
      <c r="J34" t="str">
        <f t="shared" si="0"/>
        <v/>
      </c>
    </row>
    <row r="35" spans="1:10">
      <c r="A35" s="6"/>
      <c r="E35" s="4"/>
      <c r="F35" s="5"/>
      <c r="G35" s="5" t="str">
        <f>IF(OR(C35="",E35=""),"",E35*IF(F35="",IFERROR(VLOOKUP(C35,Productos!$A$4:$G$203,7,FALSE),0),F35))</f>
        <v/>
      </c>
      <c r="J35" t="str">
        <f t="shared" si="0"/>
        <v/>
      </c>
    </row>
    <row r="36" spans="1:10">
      <c r="A36" s="6"/>
      <c r="E36" s="4"/>
      <c r="F36" s="5"/>
      <c r="G36" s="5" t="str">
        <f>IF(OR(C36="",E36=""),"",E36*IF(F36="",IFERROR(VLOOKUP(C36,Productos!$A$4:$G$203,7,FALSE),0),F36))</f>
        <v/>
      </c>
      <c r="J36" t="str">
        <f t="shared" si="0"/>
        <v/>
      </c>
    </row>
    <row r="37" spans="1:10">
      <c r="A37" s="6"/>
      <c r="E37" s="4"/>
      <c r="F37" s="5"/>
      <c r="G37" s="5" t="str">
        <f>IF(OR(C37="",E37=""),"",E37*IF(F37="",IFERROR(VLOOKUP(C37,Productos!$A$4:$G$203,7,FALSE),0),F37))</f>
        <v/>
      </c>
      <c r="J37" t="str">
        <f t="shared" si="0"/>
        <v/>
      </c>
    </row>
    <row r="38" spans="1:10">
      <c r="A38" s="6"/>
      <c r="E38" s="4"/>
      <c r="F38" s="5"/>
      <c r="G38" s="5" t="str">
        <f>IF(OR(C38="",E38=""),"",E38*IF(F38="",IFERROR(VLOOKUP(C38,Productos!$A$4:$G$203,7,FALSE),0),F38))</f>
        <v/>
      </c>
      <c r="J38" t="str">
        <f t="shared" si="0"/>
        <v/>
      </c>
    </row>
    <row r="39" spans="1:10">
      <c r="A39" s="6"/>
      <c r="E39" s="4"/>
      <c r="F39" s="5"/>
      <c r="G39" s="5" t="str">
        <f>IF(OR(C39="",E39=""),"",E39*IF(F39="",IFERROR(VLOOKUP(C39,Productos!$A$4:$G$203,7,FALSE),0),F39))</f>
        <v/>
      </c>
      <c r="J39" t="str">
        <f t="shared" si="0"/>
        <v/>
      </c>
    </row>
    <row r="40" spans="1:10">
      <c r="A40" s="6"/>
      <c r="E40" s="4"/>
      <c r="F40" s="5"/>
      <c r="G40" s="5" t="str">
        <f>IF(OR(C40="",E40=""),"",E40*IF(F40="",IFERROR(VLOOKUP(C40,Productos!$A$4:$G$203,7,FALSE),0),F40))</f>
        <v/>
      </c>
      <c r="J40" t="str">
        <f t="shared" si="0"/>
        <v/>
      </c>
    </row>
    <row r="41" spans="1:10">
      <c r="A41" s="6"/>
      <c r="E41" s="4"/>
      <c r="F41" s="5"/>
      <c r="G41" s="5" t="str">
        <f>IF(OR(C41="",E41=""),"",E41*IF(F41="",IFERROR(VLOOKUP(C41,Productos!$A$4:$G$203,7,FALSE),0),F41))</f>
        <v/>
      </c>
      <c r="J41" t="str">
        <f t="shared" si="0"/>
        <v/>
      </c>
    </row>
    <row r="42" spans="1:10">
      <c r="A42" s="6"/>
      <c r="E42" s="4"/>
      <c r="F42" s="5"/>
      <c r="G42" s="5" t="str">
        <f>IF(OR(C42="",E42=""),"",E42*IF(F42="",IFERROR(VLOOKUP(C42,Productos!$A$4:$G$203,7,FALSE),0),F42))</f>
        <v/>
      </c>
      <c r="J42" t="str">
        <f t="shared" si="0"/>
        <v/>
      </c>
    </row>
    <row r="43" spans="1:10">
      <c r="A43" s="6"/>
      <c r="E43" s="4"/>
      <c r="F43" s="5"/>
      <c r="G43" s="5" t="str">
        <f>IF(OR(C43="",E43=""),"",E43*IF(F43="",IFERROR(VLOOKUP(C43,Productos!$A$4:$G$203,7,FALSE),0),F43))</f>
        <v/>
      </c>
      <c r="J43" t="str">
        <f t="shared" si="0"/>
        <v/>
      </c>
    </row>
    <row r="44" spans="1:10">
      <c r="A44" s="6"/>
      <c r="E44" s="4"/>
      <c r="F44" s="5"/>
      <c r="G44" s="5" t="str">
        <f>IF(OR(C44="",E44=""),"",E44*IF(F44="",IFERROR(VLOOKUP(C44,Productos!$A$4:$G$203,7,FALSE),0),F44))</f>
        <v/>
      </c>
      <c r="J44" t="str">
        <f t="shared" si="0"/>
        <v/>
      </c>
    </row>
    <row r="45" spans="1:10">
      <c r="A45" s="6"/>
      <c r="E45" s="4"/>
      <c r="F45" s="5"/>
      <c r="G45" s="5" t="str">
        <f>IF(OR(C45="",E45=""),"",E45*IF(F45="",IFERROR(VLOOKUP(C45,Productos!$A$4:$G$203,7,FALSE),0),F45))</f>
        <v/>
      </c>
      <c r="J45" t="str">
        <f t="shared" si="0"/>
        <v/>
      </c>
    </row>
    <row r="46" spans="1:10">
      <c r="A46" s="6"/>
      <c r="E46" s="4"/>
      <c r="F46" s="5"/>
      <c r="G46" s="5" t="str">
        <f>IF(OR(C46="",E46=""),"",E46*IF(F46="",IFERROR(VLOOKUP(C46,Productos!$A$4:$G$203,7,FALSE),0),F46))</f>
        <v/>
      </c>
      <c r="J46" t="str">
        <f t="shared" si="0"/>
        <v/>
      </c>
    </row>
    <row r="47" spans="1:10">
      <c r="A47" s="6"/>
      <c r="E47" s="4"/>
      <c r="F47" s="5"/>
      <c r="G47" s="5" t="str">
        <f>IF(OR(C47="",E47=""),"",E47*IF(F47="",IFERROR(VLOOKUP(C47,Productos!$A$4:$G$203,7,FALSE),0),F47))</f>
        <v/>
      </c>
      <c r="J47" t="str">
        <f t="shared" si="0"/>
        <v/>
      </c>
    </row>
    <row r="48" spans="1:10">
      <c r="A48" s="6"/>
      <c r="E48" s="4"/>
      <c r="F48" s="5"/>
      <c r="G48" s="5" t="str">
        <f>IF(OR(C48="",E48=""),"",E48*IF(F48="",IFERROR(VLOOKUP(C48,Productos!$A$4:$G$203,7,FALSE),0),F48))</f>
        <v/>
      </c>
      <c r="J48" t="str">
        <f t="shared" si="0"/>
        <v/>
      </c>
    </row>
    <row r="49" spans="1:10">
      <c r="A49" s="6"/>
      <c r="E49" s="4"/>
      <c r="F49" s="5"/>
      <c r="G49" s="5" t="str">
        <f>IF(OR(C49="",E49=""),"",E49*IF(F49="",IFERROR(VLOOKUP(C49,Productos!$A$4:$G$203,7,FALSE),0),F49))</f>
        <v/>
      </c>
      <c r="J49" t="str">
        <f t="shared" si="0"/>
        <v/>
      </c>
    </row>
    <row r="50" spans="1:10">
      <c r="A50" s="6"/>
      <c r="E50" s="4"/>
      <c r="F50" s="5"/>
      <c r="G50" s="5" t="str">
        <f>IF(OR(C50="",E50=""),"",E50*IF(F50="",IFERROR(VLOOKUP(C50,Productos!$A$4:$G$203,7,FALSE),0),F50))</f>
        <v/>
      </c>
      <c r="J50" t="str">
        <f t="shared" si="0"/>
        <v/>
      </c>
    </row>
    <row r="51" spans="1:10">
      <c r="A51" s="6"/>
      <c r="E51" s="4"/>
      <c r="F51" s="5"/>
      <c r="G51" s="5" t="str">
        <f>IF(OR(C51="",E51=""),"",E51*IF(F51="",IFERROR(VLOOKUP(C51,Productos!$A$4:$G$203,7,FALSE),0),F51))</f>
        <v/>
      </c>
      <c r="J51" t="str">
        <f t="shared" si="0"/>
        <v/>
      </c>
    </row>
    <row r="52" spans="1:10">
      <c r="A52" s="6"/>
      <c r="E52" s="4"/>
      <c r="F52" s="5"/>
      <c r="G52" s="5" t="str">
        <f>IF(OR(C52="",E52=""),"",E52*IF(F52="",IFERROR(VLOOKUP(C52,Productos!$A$4:$G$203,7,FALSE),0),F52))</f>
        <v/>
      </c>
      <c r="J52" t="str">
        <f t="shared" si="0"/>
        <v/>
      </c>
    </row>
    <row r="53" spans="1:10">
      <c r="A53" s="6"/>
      <c r="E53" s="4"/>
      <c r="F53" s="5"/>
      <c r="G53" s="5" t="str">
        <f>IF(OR(C53="",E53=""),"",E53*IF(F53="",IFERROR(VLOOKUP(C53,Productos!$A$4:$G$203,7,FALSE),0),F53))</f>
        <v/>
      </c>
      <c r="J53" t="str">
        <f t="shared" si="0"/>
        <v/>
      </c>
    </row>
    <row r="54" spans="1:10">
      <c r="A54" s="6"/>
      <c r="E54" s="4"/>
      <c r="F54" s="5"/>
      <c r="G54" s="5" t="str">
        <f>IF(OR(C54="",E54=""),"",E54*IF(F54="",IFERROR(VLOOKUP(C54,Productos!$A$4:$G$203,7,FALSE),0),F54))</f>
        <v/>
      </c>
      <c r="J54" t="str">
        <f t="shared" si="0"/>
        <v/>
      </c>
    </row>
    <row r="55" spans="1:10">
      <c r="A55" s="6"/>
      <c r="E55" s="4"/>
      <c r="F55" s="5"/>
      <c r="G55" s="5" t="str">
        <f>IF(OR(C55="",E55=""),"",E55*IF(F55="",IFERROR(VLOOKUP(C55,Productos!$A$4:$G$203,7,FALSE),0),F55))</f>
        <v/>
      </c>
      <c r="J55" t="str">
        <f t="shared" si="0"/>
        <v/>
      </c>
    </row>
    <row r="56" spans="1:10">
      <c r="A56" s="6"/>
      <c r="E56" s="4"/>
      <c r="F56" s="5"/>
      <c r="G56" s="5" t="str">
        <f>IF(OR(C56="",E56=""),"",E56*IF(F56="",IFERROR(VLOOKUP(C56,Productos!$A$4:$G$203,7,FALSE),0),F56))</f>
        <v/>
      </c>
      <c r="J56" t="str">
        <f t="shared" si="0"/>
        <v/>
      </c>
    </row>
    <row r="57" spans="1:10">
      <c r="A57" s="6"/>
      <c r="E57" s="4"/>
      <c r="F57" s="5"/>
      <c r="G57" s="5" t="str">
        <f>IF(OR(C57="",E57=""),"",E57*IF(F57="",IFERROR(VLOOKUP(C57,Productos!$A$4:$G$203,7,FALSE),0),F57))</f>
        <v/>
      </c>
      <c r="J57" t="str">
        <f t="shared" si="0"/>
        <v/>
      </c>
    </row>
    <row r="58" spans="1:10">
      <c r="A58" s="6"/>
      <c r="E58" s="4"/>
      <c r="F58" s="5"/>
      <c r="G58" s="5" t="str">
        <f>IF(OR(C58="",E58=""),"",E58*IF(F58="",IFERROR(VLOOKUP(C58,Productos!$A$4:$G$203,7,FALSE),0),F58))</f>
        <v/>
      </c>
      <c r="J58" t="str">
        <f t="shared" si="0"/>
        <v/>
      </c>
    </row>
    <row r="59" spans="1:10">
      <c r="A59" s="6"/>
      <c r="E59" s="4"/>
      <c r="F59" s="5"/>
      <c r="G59" s="5" t="str">
        <f>IF(OR(C59="",E59=""),"",E59*IF(F59="",IFERROR(VLOOKUP(C59,Productos!$A$4:$G$203,7,FALSE),0),F59))</f>
        <v/>
      </c>
      <c r="J59" t="str">
        <f t="shared" si="0"/>
        <v/>
      </c>
    </row>
    <row r="60" spans="1:10">
      <c r="A60" s="6"/>
      <c r="E60" s="4"/>
      <c r="F60" s="5"/>
      <c r="G60" s="5" t="str">
        <f>IF(OR(C60="",E60=""),"",E60*IF(F60="",IFERROR(VLOOKUP(C60,Productos!$A$4:$G$203,7,FALSE),0),F60))</f>
        <v/>
      </c>
      <c r="J60" t="str">
        <f t="shared" si="0"/>
        <v/>
      </c>
    </row>
    <row r="61" spans="1:10">
      <c r="A61" s="6"/>
      <c r="E61" s="4"/>
      <c r="F61" s="5"/>
      <c r="G61" s="5" t="str">
        <f>IF(OR(C61="",E61=""),"",E61*IF(F61="",IFERROR(VLOOKUP(C61,Productos!$A$4:$G$203,7,FALSE),0),F61))</f>
        <v/>
      </c>
      <c r="J61" t="str">
        <f t="shared" si="0"/>
        <v/>
      </c>
    </row>
    <row r="62" spans="1:10">
      <c r="A62" s="6"/>
      <c r="E62" s="4"/>
      <c r="F62" s="5"/>
      <c r="G62" s="5" t="str">
        <f>IF(OR(C62="",E62=""),"",E62*IF(F62="",IFERROR(VLOOKUP(C62,Productos!$A$4:$G$203,7,FALSE),0),F62))</f>
        <v/>
      </c>
      <c r="J62" t="str">
        <f t="shared" si="0"/>
        <v/>
      </c>
    </row>
    <row r="63" spans="1:10">
      <c r="A63" s="6"/>
      <c r="E63" s="4"/>
      <c r="F63" s="5"/>
      <c r="G63" s="5" t="str">
        <f>IF(OR(C63="",E63=""),"",E63*IF(F63="",IFERROR(VLOOKUP(C63,Productos!$A$4:$G$203,7,FALSE),0),F63))</f>
        <v/>
      </c>
      <c r="J63" t="str">
        <f t="shared" si="0"/>
        <v/>
      </c>
    </row>
    <row r="64" spans="1:10">
      <c r="A64" s="6"/>
      <c r="E64" s="4"/>
      <c r="F64" s="5"/>
      <c r="G64" s="5" t="str">
        <f>IF(OR(C64="",E64=""),"",E64*IF(F64="",IFERROR(VLOOKUP(C64,Productos!$A$4:$G$203,7,FALSE),0),F64))</f>
        <v/>
      </c>
      <c r="J64" t="str">
        <f t="shared" si="0"/>
        <v/>
      </c>
    </row>
    <row r="65" spans="1:10">
      <c r="A65" s="6"/>
      <c r="E65" s="4"/>
      <c r="F65" s="5"/>
      <c r="G65" s="5" t="str">
        <f>IF(OR(C65="",E65=""),"",E65*IF(F65="",IFERROR(VLOOKUP(C65,Productos!$A$4:$G$203,7,FALSE),0),F65))</f>
        <v/>
      </c>
      <c r="J65" t="str">
        <f t="shared" si="0"/>
        <v/>
      </c>
    </row>
    <row r="66" spans="1:10">
      <c r="A66" s="6"/>
      <c r="E66" s="4"/>
      <c r="F66" s="5"/>
      <c r="G66" s="5" t="str">
        <f>IF(OR(C66="",E66=""),"",E66*IF(F66="",IFERROR(VLOOKUP(C66,Productos!$A$4:$G$203,7,FALSE),0),F66))</f>
        <v/>
      </c>
      <c r="J66" t="str">
        <f t="shared" si="0"/>
        <v/>
      </c>
    </row>
    <row r="67" spans="1:10">
      <c r="A67" s="6"/>
      <c r="E67" s="4"/>
      <c r="F67" s="5"/>
      <c r="G67" s="5" t="str">
        <f>IF(OR(C67="",E67=""),"",E67*IF(F67="",IFERROR(VLOOKUP(C67,Productos!$A$4:$G$203,7,FALSE),0),F67))</f>
        <v/>
      </c>
      <c r="J67" t="str">
        <f t="shared" si="0"/>
        <v/>
      </c>
    </row>
    <row r="68" spans="1:10">
      <c r="A68" s="6"/>
      <c r="E68" s="4"/>
      <c r="F68" s="5"/>
      <c r="G68" s="5" t="str">
        <f>IF(OR(C68="",E68=""),"",E68*IF(F68="",IFERROR(VLOOKUP(C68,Productos!$A$4:$G$203,7,FALSE),0),F68))</f>
        <v/>
      </c>
      <c r="J68" t="str">
        <f t="shared" ref="J68:J131" si="1">IF(A68="","",TEXT(A68,"yyyy-mm"))</f>
        <v/>
      </c>
    </row>
    <row r="69" spans="1:10">
      <c r="A69" s="6"/>
      <c r="E69" s="4"/>
      <c r="F69" s="5"/>
      <c r="G69" s="5" t="str">
        <f>IF(OR(C69="",E69=""),"",E69*IF(F69="",IFERROR(VLOOKUP(C69,Productos!$A$4:$G$203,7,FALSE),0),F69))</f>
        <v/>
      </c>
      <c r="J69" t="str">
        <f t="shared" si="1"/>
        <v/>
      </c>
    </row>
    <row r="70" spans="1:10">
      <c r="A70" s="6"/>
      <c r="E70" s="4"/>
      <c r="F70" s="5"/>
      <c r="G70" s="5" t="str">
        <f>IF(OR(C70="",E70=""),"",E70*IF(F70="",IFERROR(VLOOKUP(C70,Productos!$A$4:$G$203,7,FALSE),0),F70))</f>
        <v/>
      </c>
      <c r="J70" t="str">
        <f t="shared" si="1"/>
        <v/>
      </c>
    </row>
    <row r="71" spans="1:10">
      <c r="A71" s="6"/>
      <c r="E71" s="4"/>
      <c r="F71" s="5"/>
      <c r="G71" s="5" t="str">
        <f>IF(OR(C71="",E71=""),"",E71*IF(F71="",IFERROR(VLOOKUP(C71,Productos!$A$4:$G$203,7,FALSE),0),F71))</f>
        <v/>
      </c>
      <c r="J71" t="str">
        <f t="shared" si="1"/>
        <v/>
      </c>
    </row>
    <row r="72" spans="1:10">
      <c r="A72" s="6"/>
      <c r="E72" s="4"/>
      <c r="F72" s="5"/>
      <c r="G72" s="5" t="str">
        <f>IF(OR(C72="",E72=""),"",E72*IF(F72="",IFERROR(VLOOKUP(C72,Productos!$A$4:$G$203,7,FALSE),0),F72))</f>
        <v/>
      </c>
      <c r="J72" t="str">
        <f t="shared" si="1"/>
        <v/>
      </c>
    </row>
    <row r="73" spans="1:10">
      <c r="A73" s="6"/>
      <c r="E73" s="4"/>
      <c r="F73" s="5"/>
      <c r="G73" s="5" t="str">
        <f>IF(OR(C73="",E73=""),"",E73*IF(F73="",IFERROR(VLOOKUP(C73,Productos!$A$4:$G$203,7,FALSE),0),F73))</f>
        <v/>
      </c>
      <c r="J73" t="str">
        <f t="shared" si="1"/>
        <v/>
      </c>
    </row>
    <row r="74" spans="1:10">
      <c r="A74" s="6"/>
      <c r="E74" s="4"/>
      <c r="F74" s="5"/>
      <c r="G74" s="5" t="str">
        <f>IF(OR(C74="",E74=""),"",E74*IF(F74="",IFERROR(VLOOKUP(C74,Productos!$A$4:$G$203,7,FALSE),0),F74))</f>
        <v/>
      </c>
      <c r="J74" t="str">
        <f t="shared" si="1"/>
        <v/>
      </c>
    </row>
    <row r="75" spans="1:10">
      <c r="A75" s="6"/>
      <c r="E75" s="4"/>
      <c r="F75" s="5"/>
      <c r="G75" s="5" t="str">
        <f>IF(OR(C75="",E75=""),"",E75*IF(F75="",IFERROR(VLOOKUP(C75,Productos!$A$4:$G$203,7,FALSE),0),F75))</f>
        <v/>
      </c>
      <c r="J75" t="str">
        <f t="shared" si="1"/>
        <v/>
      </c>
    </row>
    <row r="76" spans="1:10">
      <c r="A76" s="6"/>
      <c r="E76" s="4"/>
      <c r="F76" s="5"/>
      <c r="G76" s="5" t="str">
        <f>IF(OR(C76="",E76=""),"",E76*IF(F76="",IFERROR(VLOOKUP(C76,Productos!$A$4:$G$203,7,FALSE),0),F76))</f>
        <v/>
      </c>
      <c r="J76" t="str">
        <f t="shared" si="1"/>
        <v/>
      </c>
    </row>
    <row r="77" spans="1:10">
      <c r="A77" s="6"/>
      <c r="E77" s="4"/>
      <c r="F77" s="5"/>
      <c r="G77" s="5" t="str">
        <f>IF(OR(C77="",E77=""),"",E77*IF(F77="",IFERROR(VLOOKUP(C77,Productos!$A$4:$G$203,7,FALSE),0),F77))</f>
        <v/>
      </c>
      <c r="J77" t="str">
        <f t="shared" si="1"/>
        <v/>
      </c>
    </row>
    <row r="78" spans="1:10">
      <c r="A78" s="6"/>
      <c r="E78" s="4"/>
      <c r="F78" s="5"/>
      <c r="G78" s="5" t="str">
        <f>IF(OR(C78="",E78=""),"",E78*IF(F78="",IFERROR(VLOOKUP(C78,Productos!$A$4:$G$203,7,FALSE),0),F78))</f>
        <v/>
      </c>
      <c r="J78" t="str">
        <f t="shared" si="1"/>
        <v/>
      </c>
    </row>
    <row r="79" spans="1:10">
      <c r="A79" s="6"/>
      <c r="E79" s="4"/>
      <c r="F79" s="5"/>
      <c r="G79" s="5" t="str">
        <f>IF(OR(C79="",E79=""),"",E79*IF(F79="",IFERROR(VLOOKUP(C79,Productos!$A$4:$G$203,7,FALSE),0),F79))</f>
        <v/>
      </c>
      <c r="J79" t="str">
        <f t="shared" si="1"/>
        <v/>
      </c>
    </row>
    <row r="80" spans="1:10">
      <c r="A80" s="6"/>
      <c r="E80" s="4"/>
      <c r="F80" s="5"/>
      <c r="G80" s="5" t="str">
        <f>IF(OR(C80="",E80=""),"",E80*IF(F80="",IFERROR(VLOOKUP(C80,Productos!$A$4:$G$203,7,FALSE),0),F80))</f>
        <v/>
      </c>
      <c r="J80" t="str">
        <f t="shared" si="1"/>
        <v/>
      </c>
    </row>
    <row r="81" spans="1:10">
      <c r="A81" s="6"/>
      <c r="E81" s="4"/>
      <c r="F81" s="5"/>
      <c r="G81" s="5" t="str">
        <f>IF(OR(C81="",E81=""),"",E81*IF(F81="",IFERROR(VLOOKUP(C81,Productos!$A$4:$G$203,7,FALSE),0),F81))</f>
        <v/>
      </c>
      <c r="J81" t="str">
        <f t="shared" si="1"/>
        <v/>
      </c>
    </row>
    <row r="82" spans="1:10">
      <c r="A82" s="6"/>
      <c r="E82" s="4"/>
      <c r="F82" s="5"/>
      <c r="G82" s="5" t="str">
        <f>IF(OR(C82="",E82=""),"",E82*IF(F82="",IFERROR(VLOOKUP(C82,Productos!$A$4:$G$203,7,FALSE),0),F82))</f>
        <v/>
      </c>
      <c r="J82" t="str">
        <f t="shared" si="1"/>
        <v/>
      </c>
    </row>
    <row r="83" spans="1:10">
      <c r="A83" s="6"/>
      <c r="E83" s="4"/>
      <c r="F83" s="5"/>
      <c r="G83" s="5" t="str">
        <f>IF(OR(C83="",E83=""),"",E83*IF(F83="",IFERROR(VLOOKUP(C83,Productos!$A$4:$G$203,7,FALSE),0),F83))</f>
        <v/>
      </c>
      <c r="J83" t="str">
        <f t="shared" si="1"/>
        <v/>
      </c>
    </row>
    <row r="84" spans="1:10">
      <c r="A84" s="6"/>
      <c r="E84" s="4"/>
      <c r="F84" s="5"/>
      <c r="G84" s="5" t="str">
        <f>IF(OR(C84="",E84=""),"",E84*IF(F84="",IFERROR(VLOOKUP(C84,Productos!$A$4:$G$203,7,FALSE),0),F84))</f>
        <v/>
      </c>
      <c r="J84" t="str">
        <f t="shared" si="1"/>
        <v/>
      </c>
    </row>
    <row r="85" spans="1:10">
      <c r="A85" s="6"/>
      <c r="E85" s="4"/>
      <c r="F85" s="5"/>
      <c r="G85" s="5" t="str">
        <f>IF(OR(C85="",E85=""),"",E85*IF(F85="",IFERROR(VLOOKUP(C85,Productos!$A$4:$G$203,7,FALSE),0),F85))</f>
        <v/>
      </c>
      <c r="J85" t="str">
        <f t="shared" si="1"/>
        <v/>
      </c>
    </row>
    <row r="86" spans="1:10">
      <c r="A86" s="6"/>
      <c r="E86" s="4"/>
      <c r="F86" s="5"/>
      <c r="G86" s="5" t="str">
        <f>IF(OR(C86="",E86=""),"",E86*IF(F86="",IFERROR(VLOOKUP(C86,Productos!$A$4:$G$203,7,FALSE),0),F86))</f>
        <v/>
      </c>
      <c r="J86" t="str">
        <f t="shared" si="1"/>
        <v/>
      </c>
    </row>
    <row r="87" spans="1:10">
      <c r="A87" s="6"/>
      <c r="E87" s="4"/>
      <c r="F87" s="5"/>
      <c r="G87" s="5" t="str">
        <f>IF(OR(C87="",E87=""),"",E87*IF(F87="",IFERROR(VLOOKUP(C87,Productos!$A$4:$G$203,7,FALSE),0),F87))</f>
        <v/>
      </c>
      <c r="J87" t="str">
        <f t="shared" si="1"/>
        <v/>
      </c>
    </row>
    <row r="88" spans="1:10">
      <c r="A88" s="6"/>
      <c r="E88" s="4"/>
      <c r="F88" s="5"/>
      <c r="G88" s="5" t="str">
        <f>IF(OR(C88="",E88=""),"",E88*IF(F88="",IFERROR(VLOOKUP(C88,Productos!$A$4:$G$203,7,FALSE),0),F88))</f>
        <v/>
      </c>
      <c r="J88" t="str">
        <f t="shared" si="1"/>
        <v/>
      </c>
    </row>
    <row r="89" spans="1:10">
      <c r="A89" s="6"/>
      <c r="E89" s="4"/>
      <c r="F89" s="5"/>
      <c r="G89" s="5" t="str">
        <f>IF(OR(C89="",E89=""),"",E89*IF(F89="",IFERROR(VLOOKUP(C89,Productos!$A$4:$G$203,7,FALSE),0),F89))</f>
        <v/>
      </c>
      <c r="J89" t="str">
        <f t="shared" si="1"/>
        <v/>
      </c>
    </row>
    <row r="90" spans="1:10">
      <c r="A90" s="6"/>
      <c r="E90" s="4"/>
      <c r="F90" s="5"/>
      <c r="G90" s="5" t="str">
        <f>IF(OR(C90="",E90=""),"",E90*IF(F90="",IFERROR(VLOOKUP(C90,Productos!$A$4:$G$203,7,FALSE),0),F90))</f>
        <v/>
      </c>
      <c r="J90" t="str">
        <f t="shared" si="1"/>
        <v/>
      </c>
    </row>
    <row r="91" spans="1:10">
      <c r="A91" s="6"/>
      <c r="E91" s="4"/>
      <c r="F91" s="5"/>
      <c r="G91" s="5" t="str">
        <f>IF(OR(C91="",E91=""),"",E91*IF(F91="",IFERROR(VLOOKUP(C91,Productos!$A$4:$G$203,7,FALSE),0),F91))</f>
        <v/>
      </c>
      <c r="J91" t="str">
        <f t="shared" si="1"/>
        <v/>
      </c>
    </row>
    <row r="92" spans="1:10">
      <c r="A92" s="6"/>
      <c r="E92" s="4"/>
      <c r="F92" s="5"/>
      <c r="G92" s="5" t="str">
        <f>IF(OR(C92="",E92=""),"",E92*IF(F92="",IFERROR(VLOOKUP(C92,Productos!$A$4:$G$203,7,FALSE),0),F92))</f>
        <v/>
      </c>
      <c r="J92" t="str">
        <f t="shared" si="1"/>
        <v/>
      </c>
    </row>
    <row r="93" spans="1:10">
      <c r="A93" s="6"/>
      <c r="E93" s="4"/>
      <c r="F93" s="5"/>
      <c r="G93" s="5" t="str">
        <f>IF(OR(C93="",E93=""),"",E93*IF(F93="",IFERROR(VLOOKUP(C93,Productos!$A$4:$G$203,7,FALSE),0),F93))</f>
        <v/>
      </c>
      <c r="J93" t="str">
        <f t="shared" si="1"/>
        <v/>
      </c>
    </row>
    <row r="94" spans="1:10">
      <c r="A94" s="6"/>
      <c r="E94" s="4"/>
      <c r="F94" s="5"/>
      <c r="G94" s="5" t="str">
        <f>IF(OR(C94="",E94=""),"",E94*IF(F94="",IFERROR(VLOOKUP(C94,Productos!$A$4:$G$203,7,FALSE),0),F94))</f>
        <v/>
      </c>
      <c r="J94" t="str">
        <f t="shared" si="1"/>
        <v/>
      </c>
    </row>
    <row r="95" spans="1:10">
      <c r="A95" s="6"/>
      <c r="E95" s="4"/>
      <c r="F95" s="5"/>
      <c r="G95" s="5" t="str">
        <f>IF(OR(C95="",E95=""),"",E95*IF(F95="",IFERROR(VLOOKUP(C95,Productos!$A$4:$G$203,7,FALSE),0),F95))</f>
        <v/>
      </c>
      <c r="J95" t="str">
        <f t="shared" si="1"/>
        <v/>
      </c>
    </row>
    <row r="96" spans="1:10">
      <c r="A96" s="6"/>
      <c r="E96" s="4"/>
      <c r="F96" s="5"/>
      <c r="G96" s="5" t="str">
        <f>IF(OR(C96="",E96=""),"",E96*IF(F96="",IFERROR(VLOOKUP(C96,Productos!$A$4:$G$203,7,FALSE),0),F96))</f>
        <v/>
      </c>
      <c r="J96" t="str">
        <f t="shared" si="1"/>
        <v/>
      </c>
    </row>
    <row r="97" spans="1:10">
      <c r="A97" s="6"/>
      <c r="E97" s="4"/>
      <c r="F97" s="5"/>
      <c r="G97" s="5" t="str">
        <f>IF(OR(C97="",E97=""),"",E97*IF(F97="",IFERROR(VLOOKUP(C97,Productos!$A$4:$G$203,7,FALSE),0),F97))</f>
        <v/>
      </c>
      <c r="J97" t="str">
        <f t="shared" si="1"/>
        <v/>
      </c>
    </row>
    <row r="98" spans="1:10">
      <c r="A98" s="6"/>
      <c r="E98" s="4"/>
      <c r="F98" s="5"/>
      <c r="G98" s="5" t="str">
        <f>IF(OR(C98="",E98=""),"",E98*IF(F98="",IFERROR(VLOOKUP(C98,Productos!$A$4:$G$203,7,FALSE),0),F98))</f>
        <v/>
      </c>
      <c r="J98" t="str">
        <f t="shared" si="1"/>
        <v/>
      </c>
    </row>
    <row r="99" spans="1:10">
      <c r="A99" s="6"/>
      <c r="E99" s="4"/>
      <c r="F99" s="5"/>
      <c r="G99" s="5" t="str">
        <f>IF(OR(C99="",E99=""),"",E99*IF(F99="",IFERROR(VLOOKUP(C99,Productos!$A$4:$G$203,7,FALSE),0),F99))</f>
        <v/>
      </c>
      <c r="J99" t="str">
        <f t="shared" si="1"/>
        <v/>
      </c>
    </row>
    <row r="100" spans="1:10">
      <c r="A100" s="6"/>
      <c r="E100" s="4"/>
      <c r="F100" s="5"/>
      <c r="G100" s="5" t="str">
        <f>IF(OR(C100="",E100=""),"",E100*IF(F100="",IFERROR(VLOOKUP(C100,Productos!$A$4:$G$203,7,FALSE),0),F100))</f>
        <v/>
      </c>
      <c r="J100" t="str">
        <f t="shared" si="1"/>
        <v/>
      </c>
    </row>
    <row r="101" spans="1:10">
      <c r="A101" s="6"/>
      <c r="E101" s="4"/>
      <c r="F101" s="5"/>
      <c r="G101" s="5" t="str">
        <f>IF(OR(C101="",E101=""),"",E101*IF(F101="",IFERROR(VLOOKUP(C101,Productos!$A$4:$G$203,7,FALSE),0),F101))</f>
        <v/>
      </c>
      <c r="J101" t="str">
        <f t="shared" si="1"/>
        <v/>
      </c>
    </row>
    <row r="102" spans="1:10">
      <c r="A102" s="6"/>
      <c r="E102" s="4"/>
      <c r="F102" s="5"/>
      <c r="G102" s="5" t="str">
        <f>IF(OR(C102="",E102=""),"",E102*IF(F102="",IFERROR(VLOOKUP(C102,Productos!$A$4:$G$203,7,FALSE),0),F102))</f>
        <v/>
      </c>
      <c r="J102" t="str">
        <f t="shared" si="1"/>
        <v/>
      </c>
    </row>
    <row r="103" spans="1:10">
      <c r="A103" s="6"/>
      <c r="E103" s="4"/>
      <c r="F103" s="5"/>
      <c r="G103" s="5" t="str">
        <f>IF(OR(C103="",E103=""),"",E103*IF(F103="",IFERROR(VLOOKUP(C103,Productos!$A$4:$G$203,7,FALSE),0),F103))</f>
        <v/>
      </c>
      <c r="J103" t="str">
        <f t="shared" si="1"/>
        <v/>
      </c>
    </row>
    <row r="104" spans="1:10">
      <c r="A104" s="6"/>
      <c r="E104" s="4"/>
      <c r="F104" s="5"/>
      <c r="G104" s="5" t="str">
        <f>IF(OR(C104="",E104=""),"",E104*IF(F104="",IFERROR(VLOOKUP(C104,Productos!$A$4:$G$203,7,FALSE),0),F104))</f>
        <v/>
      </c>
      <c r="J104" t="str">
        <f t="shared" si="1"/>
        <v/>
      </c>
    </row>
    <row r="105" spans="1:10">
      <c r="A105" s="6"/>
      <c r="E105" s="4"/>
      <c r="F105" s="5"/>
      <c r="G105" s="5" t="str">
        <f>IF(OR(C105="",E105=""),"",E105*IF(F105="",IFERROR(VLOOKUP(C105,Productos!$A$4:$G$203,7,FALSE),0),F105))</f>
        <v/>
      </c>
      <c r="J105" t="str">
        <f t="shared" si="1"/>
        <v/>
      </c>
    </row>
    <row r="106" spans="1:10">
      <c r="A106" s="6"/>
      <c r="E106" s="4"/>
      <c r="F106" s="5"/>
      <c r="G106" s="5" t="str">
        <f>IF(OR(C106="",E106=""),"",E106*IF(F106="",IFERROR(VLOOKUP(C106,Productos!$A$4:$G$203,7,FALSE),0),F106))</f>
        <v/>
      </c>
      <c r="J106" t="str">
        <f t="shared" si="1"/>
        <v/>
      </c>
    </row>
    <row r="107" spans="1:10">
      <c r="A107" s="6"/>
      <c r="E107" s="4"/>
      <c r="F107" s="5"/>
      <c r="G107" s="5" t="str">
        <f>IF(OR(C107="",E107=""),"",E107*IF(F107="",IFERROR(VLOOKUP(C107,Productos!$A$4:$G$203,7,FALSE),0),F107))</f>
        <v/>
      </c>
      <c r="J107" t="str">
        <f t="shared" si="1"/>
        <v/>
      </c>
    </row>
    <row r="108" spans="1:10">
      <c r="A108" s="6"/>
      <c r="E108" s="4"/>
      <c r="F108" s="5"/>
      <c r="G108" s="5" t="str">
        <f>IF(OR(C108="",E108=""),"",E108*IF(F108="",IFERROR(VLOOKUP(C108,Productos!$A$4:$G$203,7,FALSE),0),F108))</f>
        <v/>
      </c>
      <c r="J108" t="str">
        <f t="shared" si="1"/>
        <v/>
      </c>
    </row>
    <row r="109" spans="1:10">
      <c r="A109" s="6"/>
      <c r="E109" s="4"/>
      <c r="F109" s="5"/>
      <c r="G109" s="5" t="str">
        <f>IF(OR(C109="",E109=""),"",E109*IF(F109="",IFERROR(VLOOKUP(C109,Productos!$A$4:$G$203,7,FALSE),0),F109))</f>
        <v/>
      </c>
      <c r="J109" t="str">
        <f t="shared" si="1"/>
        <v/>
      </c>
    </row>
    <row r="110" spans="1:10">
      <c r="A110" s="6"/>
      <c r="E110" s="4"/>
      <c r="F110" s="5"/>
      <c r="G110" s="5" t="str">
        <f>IF(OR(C110="",E110=""),"",E110*IF(F110="",IFERROR(VLOOKUP(C110,Productos!$A$4:$G$203,7,FALSE),0),F110))</f>
        <v/>
      </c>
      <c r="J110" t="str">
        <f t="shared" si="1"/>
        <v/>
      </c>
    </row>
    <row r="111" spans="1:10">
      <c r="A111" s="6"/>
      <c r="E111" s="4"/>
      <c r="F111" s="5"/>
      <c r="G111" s="5" t="str">
        <f>IF(OR(C111="",E111=""),"",E111*IF(F111="",IFERROR(VLOOKUP(C111,Productos!$A$4:$G$203,7,FALSE),0),F111))</f>
        <v/>
      </c>
      <c r="J111" t="str">
        <f t="shared" si="1"/>
        <v/>
      </c>
    </row>
    <row r="112" spans="1:10">
      <c r="A112" s="6"/>
      <c r="E112" s="4"/>
      <c r="F112" s="5"/>
      <c r="G112" s="5" t="str">
        <f>IF(OR(C112="",E112=""),"",E112*IF(F112="",IFERROR(VLOOKUP(C112,Productos!$A$4:$G$203,7,FALSE),0),F112))</f>
        <v/>
      </c>
      <c r="J112" t="str">
        <f t="shared" si="1"/>
        <v/>
      </c>
    </row>
    <row r="113" spans="1:10">
      <c r="A113" s="6"/>
      <c r="E113" s="4"/>
      <c r="F113" s="5"/>
      <c r="G113" s="5" t="str">
        <f>IF(OR(C113="",E113=""),"",E113*IF(F113="",IFERROR(VLOOKUP(C113,Productos!$A$4:$G$203,7,FALSE),0),F113))</f>
        <v/>
      </c>
      <c r="J113" t="str">
        <f t="shared" si="1"/>
        <v/>
      </c>
    </row>
    <row r="114" spans="1:10">
      <c r="A114" s="6"/>
      <c r="E114" s="4"/>
      <c r="F114" s="5"/>
      <c r="G114" s="5" t="str">
        <f>IF(OR(C114="",E114=""),"",E114*IF(F114="",IFERROR(VLOOKUP(C114,Productos!$A$4:$G$203,7,FALSE),0),F114))</f>
        <v/>
      </c>
      <c r="J114" t="str">
        <f t="shared" si="1"/>
        <v/>
      </c>
    </row>
    <row r="115" spans="1:10">
      <c r="A115" s="6"/>
      <c r="E115" s="4"/>
      <c r="F115" s="5"/>
      <c r="G115" s="5" t="str">
        <f>IF(OR(C115="",E115=""),"",E115*IF(F115="",IFERROR(VLOOKUP(C115,Productos!$A$4:$G$203,7,FALSE),0),F115))</f>
        <v/>
      </c>
      <c r="J115" t="str">
        <f t="shared" si="1"/>
        <v/>
      </c>
    </row>
    <row r="116" spans="1:10">
      <c r="A116" s="6"/>
      <c r="E116" s="4"/>
      <c r="F116" s="5"/>
      <c r="G116" s="5" t="str">
        <f>IF(OR(C116="",E116=""),"",E116*IF(F116="",IFERROR(VLOOKUP(C116,Productos!$A$4:$G$203,7,FALSE),0),F116))</f>
        <v/>
      </c>
      <c r="J116" t="str">
        <f t="shared" si="1"/>
        <v/>
      </c>
    </row>
    <row r="117" spans="1:10">
      <c r="A117" s="6"/>
      <c r="E117" s="4"/>
      <c r="F117" s="5"/>
      <c r="G117" s="5" t="str">
        <f>IF(OR(C117="",E117=""),"",E117*IF(F117="",IFERROR(VLOOKUP(C117,Productos!$A$4:$G$203,7,FALSE),0),F117))</f>
        <v/>
      </c>
      <c r="J117" t="str">
        <f t="shared" si="1"/>
        <v/>
      </c>
    </row>
    <row r="118" spans="1:10">
      <c r="A118" s="6"/>
      <c r="E118" s="4"/>
      <c r="F118" s="5"/>
      <c r="G118" s="5" t="str">
        <f>IF(OR(C118="",E118=""),"",E118*IF(F118="",IFERROR(VLOOKUP(C118,Productos!$A$4:$G$203,7,FALSE),0),F118))</f>
        <v/>
      </c>
      <c r="J118" t="str">
        <f t="shared" si="1"/>
        <v/>
      </c>
    </row>
    <row r="119" spans="1:10">
      <c r="A119" s="6"/>
      <c r="E119" s="4"/>
      <c r="F119" s="5"/>
      <c r="G119" s="5" t="str">
        <f>IF(OR(C119="",E119=""),"",E119*IF(F119="",IFERROR(VLOOKUP(C119,Productos!$A$4:$G$203,7,FALSE),0),F119))</f>
        <v/>
      </c>
      <c r="J119" t="str">
        <f t="shared" si="1"/>
        <v/>
      </c>
    </row>
    <row r="120" spans="1:10">
      <c r="A120" s="6"/>
      <c r="E120" s="4"/>
      <c r="F120" s="5"/>
      <c r="G120" s="5" t="str">
        <f>IF(OR(C120="",E120=""),"",E120*IF(F120="",IFERROR(VLOOKUP(C120,Productos!$A$4:$G$203,7,FALSE),0),F120))</f>
        <v/>
      </c>
      <c r="J120" t="str">
        <f t="shared" si="1"/>
        <v/>
      </c>
    </row>
    <row r="121" spans="1:10">
      <c r="A121" s="6"/>
      <c r="E121" s="4"/>
      <c r="F121" s="5"/>
      <c r="G121" s="5" t="str">
        <f>IF(OR(C121="",E121=""),"",E121*IF(F121="",IFERROR(VLOOKUP(C121,Productos!$A$4:$G$203,7,FALSE),0),F121))</f>
        <v/>
      </c>
      <c r="J121" t="str">
        <f t="shared" si="1"/>
        <v/>
      </c>
    </row>
    <row r="122" spans="1:10">
      <c r="A122" s="6"/>
      <c r="E122" s="4"/>
      <c r="F122" s="5"/>
      <c r="G122" s="5" t="str">
        <f>IF(OR(C122="",E122=""),"",E122*IF(F122="",IFERROR(VLOOKUP(C122,Productos!$A$4:$G$203,7,FALSE),0),F122))</f>
        <v/>
      </c>
      <c r="J122" t="str">
        <f t="shared" si="1"/>
        <v/>
      </c>
    </row>
    <row r="123" spans="1:10">
      <c r="A123" s="6"/>
      <c r="E123" s="4"/>
      <c r="F123" s="5"/>
      <c r="G123" s="5" t="str">
        <f>IF(OR(C123="",E123=""),"",E123*IF(F123="",IFERROR(VLOOKUP(C123,Productos!$A$4:$G$203,7,FALSE),0),F123))</f>
        <v/>
      </c>
      <c r="J123" t="str">
        <f t="shared" si="1"/>
        <v/>
      </c>
    </row>
    <row r="124" spans="1:10">
      <c r="A124" s="6"/>
      <c r="E124" s="4"/>
      <c r="F124" s="5"/>
      <c r="G124" s="5" t="str">
        <f>IF(OR(C124="",E124=""),"",E124*IF(F124="",IFERROR(VLOOKUP(C124,Productos!$A$4:$G$203,7,FALSE),0),F124))</f>
        <v/>
      </c>
      <c r="J124" t="str">
        <f t="shared" si="1"/>
        <v/>
      </c>
    </row>
    <row r="125" spans="1:10">
      <c r="A125" s="6"/>
      <c r="E125" s="4"/>
      <c r="F125" s="5"/>
      <c r="G125" s="5" t="str">
        <f>IF(OR(C125="",E125=""),"",E125*IF(F125="",IFERROR(VLOOKUP(C125,Productos!$A$4:$G$203,7,FALSE),0),F125))</f>
        <v/>
      </c>
      <c r="J125" t="str">
        <f t="shared" si="1"/>
        <v/>
      </c>
    </row>
    <row r="126" spans="1:10">
      <c r="A126" s="6"/>
      <c r="E126" s="4"/>
      <c r="F126" s="5"/>
      <c r="G126" s="5" t="str">
        <f>IF(OR(C126="",E126=""),"",E126*IF(F126="",IFERROR(VLOOKUP(C126,Productos!$A$4:$G$203,7,FALSE),0),F126))</f>
        <v/>
      </c>
      <c r="J126" t="str">
        <f t="shared" si="1"/>
        <v/>
      </c>
    </row>
    <row r="127" spans="1:10">
      <c r="A127" s="6"/>
      <c r="E127" s="4"/>
      <c r="F127" s="5"/>
      <c r="G127" s="5" t="str">
        <f>IF(OR(C127="",E127=""),"",E127*IF(F127="",IFERROR(VLOOKUP(C127,Productos!$A$4:$G$203,7,FALSE),0),F127))</f>
        <v/>
      </c>
      <c r="J127" t="str">
        <f t="shared" si="1"/>
        <v/>
      </c>
    </row>
    <row r="128" spans="1:10">
      <c r="A128" s="6"/>
      <c r="E128" s="4"/>
      <c r="F128" s="5"/>
      <c r="G128" s="5" t="str">
        <f>IF(OR(C128="",E128=""),"",E128*IF(F128="",IFERROR(VLOOKUP(C128,Productos!$A$4:$G$203,7,FALSE),0),F128))</f>
        <v/>
      </c>
      <c r="J128" t="str">
        <f t="shared" si="1"/>
        <v/>
      </c>
    </row>
    <row r="129" spans="1:10">
      <c r="A129" s="6"/>
      <c r="E129" s="4"/>
      <c r="F129" s="5"/>
      <c r="G129" s="5" t="str">
        <f>IF(OR(C129="",E129=""),"",E129*IF(F129="",IFERROR(VLOOKUP(C129,Productos!$A$4:$G$203,7,FALSE),0),F129))</f>
        <v/>
      </c>
      <c r="J129" t="str">
        <f t="shared" si="1"/>
        <v/>
      </c>
    </row>
    <row r="130" spans="1:10">
      <c r="A130" s="6"/>
      <c r="E130" s="4"/>
      <c r="F130" s="5"/>
      <c r="G130" s="5" t="str">
        <f>IF(OR(C130="",E130=""),"",E130*IF(F130="",IFERROR(VLOOKUP(C130,Productos!$A$4:$G$203,7,FALSE),0),F130))</f>
        <v/>
      </c>
      <c r="J130" t="str">
        <f t="shared" si="1"/>
        <v/>
      </c>
    </row>
    <row r="131" spans="1:10">
      <c r="A131" s="6"/>
      <c r="E131" s="4"/>
      <c r="F131" s="5"/>
      <c r="G131" s="5" t="str">
        <f>IF(OR(C131="",E131=""),"",E131*IF(F131="",IFERROR(VLOOKUP(C131,Productos!$A$4:$G$203,7,FALSE),0),F131))</f>
        <v/>
      </c>
      <c r="J131" t="str">
        <f t="shared" si="1"/>
        <v/>
      </c>
    </row>
    <row r="132" spans="1:10">
      <c r="A132" s="6"/>
      <c r="E132" s="4"/>
      <c r="F132" s="5"/>
      <c r="G132" s="5" t="str">
        <f>IF(OR(C132="",E132=""),"",E132*IF(F132="",IFERROR(VLOOKUP(C132,Productos!$A$4:$G$203,7,FALSE),0),F132))</f>
        <v/>
      </c>
      <c r="J132" t="str">
        <f t="shared" ref="J132:J195" si="2">IF(A132="","",TEXT(A132,"yyyy-mm"))</f>
        <v/>
      </c>
    </row>
    <row r="133" spans="1:10">
      <c r="A133" s="6"/>
      <c r="E133" s="4"/>
      <c r="F133" s="5"/>
      <c r="G133" s="5" t="str">
        <f>IF(OR(C133="",E133=""),"",E133*IF(F133="",IFERROR(VLOOKUP(C133,Productos!$A$4:$G$203,7,FALSE),0),F133))</f>
        <v/>
      </c>
      <c r="J133" t="str">
        <f t="shared" si="2"/>
        <v/>
      </c>
    </row>
    <row r="134" spans="1:10">
      <c r="A134" s="6"/>
      <c r="E134" s="4"/>
      <c r="F134" s="5"/>
      <c r="G134" s="5" t="str">
        <f>IF(OR(C134="",E134=""),"",E134*IF(F134="",IFERROR(VLOOKUP(C134,Productos!$A$4:$G$203,7,FALSE),0),F134))</f>
        <v/>
      </c>
      <c r="J134" t="str">
        <f t="shared" si="2"/>
        <v/>
      </c>
    </row>
    <row r="135" spans="1:10">
      <c r="A135" s="6"/>
      <c r="E135" s="4"/>
      <c r="F135" s="5"/>
      <c r="G135" s="5" t="str">
        <f>IF(OR(C135="",E135=""),"",E135*IF(F135="",IFERROR(VLOOKUP(C135,Productos!$A$4:$G$203,7,FALSE),0),F135))</f>
        <v/>
      </c>
      <c r="J135" t="str">
        <f t="shared" si="2"/>
        <v/>
      </c>
    </row>
    <row r="136" spans="1:10">
      <c r="A136" s="6"/>
      <c r="E136" s="4"/>
      <c r="F136" s="5"/>
      <c r="G136" s="5" t="str">
        <f>IF(OR(C136="",E136=""),"",E136*IF(F136="",IFERROR(VLOOKUP(C136,Productos!$A$4:$G$203,7,FALSE),0),F136))</f>
        <v/>
      </c>
      <c r="J136" t="str">
        <f t="shared" si="2"/>
        <v/>
      </c>
    </row>
    <row r="137" spans="1:10">
      <c r="A137" s="6"/>
      <c r="E137" s="4"/>
      <c r="F137" s="5"/>
      <c r="G137" s="5" t="str">
        <f>IF(OR(C137="",E137=""),"",E137*IF(F137="",IFERROR(VLOOKUP(C137,Productos!$A$4:$G$203,7,FALSE),0),F137))</f>
        <v/>
      </c>
      <c r="J137" t="str">
        <f t="shared" si="2"/>
        <v/>
      </c>
    </row>
    <row r="138" spans="1:10">
      <c r="A138" s="6"/>
      <c r="E138" s="4"/>
      <c r="F138" s="5"/>
      <c r="G138" s="5" t="str">
        <f>IF(OR(C138="",E138=""),"",E138*IF(F138="",IFERROR(VLOOKUP(C138,Productos!$A$4:$G$203,7,FALSE),0),F138))</f>
        <v/>
      </c>
      <c r="J138" t="str">
        <f t="shared" si="2"/>
        <v/>
      </c>
    </row>
    <row r="139" spans="1:10">
      <c r="A139" s="6"/>
      <c r="E139" s="4"/>
      <c r="F139" s="5"/>
      <c r="G139" s="5" t="str">
        <f>IF(OR(C139="",E139=""),"",E139*IF(F139="",IFERROR(VLOOKUP(C139,Productos!$A$4:$G$203,7,FALSE),0),F139))</f>
        <v/>
      </c>
      <c r="J139" t="str">
        <f t="shared" si="2"/>
        <v/>
      </c>
    </row>
    <row r="140" spans="1:10">
      <c r="A140" s="6"/>
      <c r="E140" s="4"/>
      <c r="F140" s="5"/>
      <c r="G140" s="5" t="str">
        <f>IF(OR(C140="",E140=""),"",E140*IF(F140="",IFERROR(VLOOKUP(C140,Productos!$A$4:$G$203,7,FALSE),0),F140))</f>
        <v/>
      </c>
      <c r="J140" t="str">
        <f t="shared" si="2"/>
        <v/>
      </c>
    </row>
    <row r="141" spans="1:10">
      <c r="A141" s="6"/>
      <c r="E141" s="4"/>
      <c r="F141" s="5"/>
      <c r="G141" s="5" t="str">
        <f>IF(OR(C141="",E141=""),"",E141*IF(F141="",IFERROR(VLOOKUP(C141,Productos!$A$4:$G$203,7,FALSE),0),F141))</f>
        <v/>
      </c>
      <c r="J141" t="str">
        <f t="shared" si="2"/>
        <v/>
      </c>
    </row>
    <row r="142" spans="1:10">
      <c r="A142" s="6"/>
      <c r="E142" s="4"/>
      <c r="F142" s="5"/>
      <c r="G142" s="5" t="str">
        <f>IF(OR(C142="",E142=""),"",E142*IF(F142="",IFERROR(VLOOKUP(C142,Productos!$A$4:$G$203,7,FALSE),0),F142))</f>
        <v/>
      </c>
      <c r="J142" t="str">
        <f t="shared" si="2"/>
        <v/>
      </c>
    </row>
    <row r="143" spans="1:10">
      <c r="A143" s="6"/>
      <c r="E143" s="4"/>
      <c r="F143" s="5"/>
      <c r="G143" s="5" t="str">
        <f>IF(OR(C143="",E143=""),"",E143*IF(F143="",IFERROR(VLOOKUP(C143,Productos!$A$4:$G$203,7,FALSE),0),F143))</f>
        <v/>
      </c>
      <c r="J143" t="str">
        <f t="shared" si="2"/>
        <v/>
      </c>
    </row>
    <row r="144" spans="1:10">
      <c r="A144" s="6"/>
      <c r="E144" s="4"/>
      <c r="F144" s="5"/>
      <c r="G144" s="5" t="str">
        <f>IF(OR(C144="",E144=""),"",E144*IF(F144="",IFERROR(VLOOKUP(C144,Productos!$A$4:$G$203,7,FALSE),0),F144))</f>
        <v/>
      </c>
      <c r="J144" t="str">
        <f t="shared" si="2"/>
        <v/>
      </c>
    </row>
    <row r="145" spans="1:10">
      <c r="A145" s="6"/>
      <c r="E145" s="4"/>
      <c r="F145" s="5"/>
      <c r="G145" s="5" t="str">
        <f>IF(OR(C145="",E145=""),"",E145*IF(F145="",IFERROR(VLOOKUP(C145,Productos!$A$4:$G$203,7,FALSE),0),F145))</f>
        <v/>
      </c>
      <c r="J145" t="str">
        <f t="shared" si="2"/>
        <v/>
      </c>
    </row>
    <row r="146" spans="1:10">
      <c r="A146" s="6"/>
      <c r="E146" s="4"/>
      <c r="F146" s="5"/>
      <c r="G146" s="5" t="str">
        <f>IF(OR(C146="",E146=""),"",E146*IF(F146="",IFERROR(VLOOKUP(C146,Productos!$A$4:$G$203,7,FALSE),0),F146))</f>
        <v/>
      </c>
      <c r="J146" t="str">
        <f t="shared" si="2"/>
        <v/>
      </c>
    </row>
    <row r="147" spans="1:10">
      <c r="A147" s="6"/>
      <c r="E147" s="4"/>
      <c r="F147" s="5"/>
      <c r="G147" s="5" t="str">
        <f>IF(OR(C147="",E147=""),"",E147*IF(F147="",IFERROR(VLOOKUP(C147,Productos!$A$4:$G$203,7,FALSE),0),F147))</f>
        <v/>
      </c>
      <c r="J147" t="str">
        <f t="shared" si="2"/>
        <v/>
      </c>
    </row>
    <row r="148" spans="1:10">
      <c r="A148" s="6"/>
      <c r="E148" s="4"/>
      <c r="F148" s="5"/>
      <c r="G148" s="5" t="str">
        <f>IF(OR(C148="",E148=""),"",E148*IF(F148="",IFERROR(VLOOKUP(C148,Productos!$A$4:$G$203,7,FALSE),0),F148))</f>
        <v/>
      </c>
      <c r="J148" t="str">
        <f t="shared" si="2"/>
        <v/>
      </c>
    </row>
    <row r="149" spans="1:10">
      <c r="A149" s="6"/>
      <c r="E149" s="4"/>
      <c r="F149" s="5"/>
      <c r="G149" s="5" t="str">
        <f>IF(OR(C149="",E149=""),"",E149*IF(F149="",IFERROR(VLOOKUP(C149,Productos!$A$4:$G$203,7,FALSE),0),F149))</f>
        <v/>
      </c>
      <c r="J149" t="str">
        <f t="shared" si="2"/>
        <v/>
      </c>
    </row>
    <row r="150" spans="1:10">
      <c r="A150" s="6"/>
      <c r="E150" s="4"/>
      <c r="F150" s="5"/>
      <c r="G150" s="5" t="str">
        <f>IF(OR(C150="",E150=""),"",E150*IF(F150="",IFERROR(VLOOKUP(C150,Productos!$A$4:$G$203,7,FALSE),0),F150))</f>
        <v/>
      </c>
      <c r="J150" t="str">
        <f t="shared" si="2"/>
        <v/>
      </c>
    </row>
    <row r="151" spans="1:10">
      <c r="A151" s="6"/>
      <c r="E151" s="4"/>
      <c r="F151" s="5"/>
      <c r="G151" s="5" t="str">
        <f>IF(OR(C151="",E151=""),"",E151*IF(F151="",IFERROR(VLOOKUP(C151,Productos!$A$4:$G$203,7,FALSE),0),F151))</f>
        <v/>
      </c>
      <c r="J151" t="str">
        <f t="shared" si="2"/>
        <v/>
      </c>
    </row>
    <row r="152" spans="1:10">
      <c r="A152" s="6"/>
      <c r="E152" s="4"/>
      <c r="F152" s="5"/>
      <c r="G152" s="5" t="str">
        <f>IF(OR(C152="",E152=""),"",E152*IF(F152="",IFERROR(VLOOKUP(C152,Productos!$A$4:$G$203,7,FALSE),0),F152))</f>
        <v/>
      </c>
      <c r="J152" t="str">
        <f t="shared" si="2"/>
        <v/>
      </c>
    </row>
    <row r="153" spans="1:10">
      <c r="A153" s="6"/>
      <c r="E153" s="4"/>
      <c r="F153" s="5"/>
      <c r="G153" s="5" t="str">
        <f>IF(OR(C153="",E153=""),"",E153*IF(F153="",IFERROR(VLOOKUP(C153,Productos!$A$4:$G$203,7,FALSE),0),F153))</f>
        <v/>
      </c>
      <c r="J153" t="str">
        <f t="shared" si="2"/>
        <v/>
      </c>
    </row>
    <row r="154" spans="1:10">
      <c r="A154" s="6"/>
      <c r="E154" s="4"/>
      <c r="F154" s="5"/>
      <c r="G154" s="5" t="str">
        <f>IF(OR(C154="",E154=""),"",E154*IF(F154="",IFERROR(VLOOKUP(C154,Productos!$A$4:$G$203,7,FALSE),0),F154))</f>
        <v/>
      </c>
      <c r="J154" t="str">
        <f t="shared" si="2"/>
        <v/>
      </c>
    </row>
    <row r="155" spans="1:10">
      <c r="A155" s="6"/>
      <c r="E155" s="4"/>
      <c r="F155" s="5"/>
      <c r="G155" s="5" t="str">
        <f>IF(OR(C155="",E155=""),"",E155*IF(F155="",IFERROR(VLOOKUP(C155,Productos!$A$4:$G$203,7,FALSE),0),F155))</f>
        <v/>
      </c>
      <c r="J155" t="str">
        <f t="shared" si="2"/>
        <v/>
      </c>
    </row>
    <row r="156" spans="1:10">
      <c r="A156" s="6"/>
      <c r="E156" s="4"/>
      <c r="F156" s="5"/>
      <c r="G156" s="5" t="str">
        <f>IF(OR(C156="",E156=""),"",E156*IF(F156="",IFERROR(VLOOKUP(C156,Productos!$A$4:$G$203,7,FALSE),0),F156))</f>
        <v/>
      </c>
      <c r="J156" t="str">
        <f t="shared" si="2"/>
        <v/>
      </c>
    </row>
    <row r="157" spans="1:10">
      <c r="A157" s="6"/>
      <c r="E157" s="4"/>
      <c r="F157" s="5"/>
      <c r="G157" s="5" t="str">
        <f>IF(OR(C157="",E157=""),"",E157*IF(F157="",IFERROR(VLOOKUP(C157,Productos!$A$4:$G$203,7,FALSE),0),F157))</f>
        <v/>
      </c>
      <c r="J157" t="str">
        <f t="shared" si="2"/>
        <v/>
      </c>
    </row>
    <row r="158" spans="1:10">
      <c r="A158" s="6"/>
      <c r="E158" s="4"/>
      <c r="F158" s="5"/>
      <c r="G158" s="5" t="str">
        <f>IF(OR(C158="",E158=""),"",E158*IF(F158="",IFERROR(VLOOKUP(C158,Productos!$A$4:$G$203,7,FALSE),0),F158))</f>
        <v/>
      </c>
      <c r="J158" t="str">
        <f t="shared" si="2"/>
        <v/>
      </c>
    </row>
    <row r="159" spans="1:10">
      <c r="A159" s="6"/>
      <c r="E159" s="4"/>
      <c r="F159" s="5"/>
      <c r="G159" s="5" t="str">
        <f>IF(OR(C159="",E159=""),"",E159*IF(F159="",IFERROR(VLOOKUP(C159,Productos!$A$4:$G$203,7,FALSE),0),F159))</f>
        <v/>
      </c>
      <c r="J159" t="str">
        <f t="shared" si="2"/>
        <v/>
      </c>
    </row>
    <row r="160" spans="1:10">
      <c r="A160" s="6"/>
      <c r="E160" s="4"/>
      <c r="F160" s="5"/>
      <c r="G160" s="5" t="str">
        <f>IF(OR(C160="",E160=""),"",E160*IF(F160="",IFERROR(VLOOKUP(C160,Productos!$A$4:$G$203,7,FALSE),0),F160))</f>
        <v/>
      </c>
      <c r="J160" t="str">
        <f t="shared" si="2"/>
        <v/>
      </c>
    </row>
    <row r="161" spans="1:10">
      <c r="A161" s="6"/>
      <c r="E161" s="4"/>
      <c r="F161" s="5"/>
      <c r="G161" s="5" t="str">
        <f>IF(OR(C161="",E161=""),"",E161*IF(F161="",IFERROR(VLOOKUP(C161,Productos!$A$4:$G$203,7,FALSE),0),F161))</f>
        <v/>
      </c>
      <c r="J161" t="str">
        <f t="shared" si="2"/>
        <v/>
      </c>
    </row>
    <row r="162" spans="1:10">
      <c r="A162" s="6"/>
      <c r="E162" s="4"/>
      <c r="F162" s="5"/>
      <c r="G162" s="5" t="str">
        <f>IF(OR(C162="",E162=""),"",E162*IF(F162="",IFERROR(VLOOKUP(C162,Productos!$A$4:$G$203,7,FALSE),0),F162))</f>
        <v/>
      </c>
      <c r="J162" t="str">
        <f t="shared" si="2"/>
        <v/>
      </c>
    </row>
    <row r="163" spans="1:10">
      <c r="A163" s="6"/>
      <c r="E163" s="4"/>
      <c r="F163" s="5"/>
      <c r="G163" s="5" t="str">
        <f>IF(OR(C163="",E163=""),"",E163*IF(F163="",IFERROR(VLOOKUP(C163,Productos!$A$4:$G$203,7,FALSE),0),F163))</f>
        <v/>
      </c>
      <c r="J163" t="str">
        <f t="shared" si="2"/>
        <v/>
      </c>
    </row>
    <row r="164" spans="1:10">
      <c r="A164" s="6"/>
      <c r="E164" s="4"/>
      <c r="F164" s="5"/>
      <c r="G164" s="5" t="str">
        <f>IF(OR(C164="",E164=""),"",E164*IF(F164="",IFERROR(VLOOKUP(C164,Productos!$A$4:$G$203,7,FALSE),0),F164))</f>
        <v/>
      </c>
      <c r="J164" t="str">
        <f t="shared" si="2"/>
        <v/>
      </c>
    </row>
    <row r="165" spans="1:10">
      <c r="A165" s="6"/>
      <c r="E165" s="4"/>
      <c r="F165" s="5"/>
      <c r="G165" s="5" t="str">
        <f>IF(OR(C165="",E165=""),"",E165*IF(F165="",IFERROR(VLOOKUP(C165,Productos!$A$4:$G$203,7,FALSE),0),F165))</f>
        <v/>
      </c>
      <c r="J165" t="str">
        <f t="shared" si="2"/>
        <v/>
      </c>
    </row>
    <row r="166" spans="1:10">
      <c r="A166" s="6"/>
      <c r="E166" s="4"/>
      <c r="F166" s="5"/>
      <c r="G166" s="5" t="str">
        <f>IF(OR(C166="",E166=""),"",E166*IF(F166="",IFERROR(VLOOKUP(C166,Productos!$A$4:$G$203,7,FALSE),0),F166))</f>
        <v/>
      </c>
      <c r="J166" t="str">
        <f t="shared" si="2"/>
        <v/>
      </c>
    </row>
    <row r="167" spans="1:10">
      <c r="A167" s="6"/>
      <c r="E167" s="4"/>
      <c r="F167" s="5"/>
      <c r="G167" s="5" t="str">
        <f>IF(OR(C167="",E167=""),"",E167*IF(F167="",IFERROR(VLOOKUP(C167,Productos!$A$4:$G$203,7,FALSE),0),F167))</f>
        <v/>
      </c>
      <c r="J167" t="str">
        <f t="shared" si="2"/>
        <v/>
      </c>
    </row>
    <row r="168" spans="1:10">
      <c r="A168" s="6"/>
      <c r="E168" s="4"/>
      <c r="F168" s="5"/>
      <c r="G168" s="5" t="str">
        <f>IF(OR(C168="",E168=""),"",E168*IF(F168="",IFERROR(VLOOKUP(C168,Productos!$A$4:$G$203,7,FALSE),0),F168))</f>
        <v/>
      </c>
      <c r="J168" t="str">
        <f t="shared" si="2"/>
        <v/>
      </c>
    </row>
    <row r="169" spans="1:10">
      <c r="A169" s="6"/>
      <c r="E169" s="4"/>
      <c r="F169" s="5"/>
      <c r="G169" s="5" t="str">
        <f>IF(OR(C169="",E169=""),"",E169*IF(F169="",IFERROR(VLOOKUP(C169,Productos!$A$4:$G$203,7,FALSE),0),F169))</f>
        <v/>
      </c>
      <c r="J169" t="str">
        <f t="shared" si="2"/>
        <v/>
      </c>
    </row>
    <row r="170" spans="1:10">
      <c r="A170" s="6"/>
      <c r="E170" s="4"/>
      <c r="F170" s="5"/>
      <c r="G170" s="5" t="str">
        <f>IF(OR(C170="",E170=""),"",E170*IF(F170="",IFERROR(VLOOKUP(C170,Productos!$A$4:$G$203,7,FALSE),0),F170))</f>
        <v/>
      </c>
      <c r="J170" t="str">
        <f t="shared" si="2"/>
        <v/>
      </c>
    </row>
    <row r="171" spans="1:10">
      <c r="A171" s="6"/>
      <c r="E171" s="4"/>
      <c r="F171" s="5"/>
      <c r="G171" s="5" t="str">
        <f>IF(OR(C171="",E171=""),"",E171*IF(F171="",IFERROR(VLOOKUP(C171,Productos!$A$4:$G$203,7,FALSE),0),F171))</f>
        <v/>
      </c>
      <c r="J171" t="str">
        <f t="shared" si="2"/>
        <v/>
      </c>
    </row>
    <row r="172" spans="1:10">
      <c r="A172" s="6"/>
      <c r="E172" s="4"/>
      <c r="F172" s="5"/>
      <c r="G172" s="5" t="str">
        <f>IF(OR(C172="",E172=""),"",E172*IF(F172="",IFERROR(VLOOKUP(C172,Productos!$A$4:$G$203,7,FALSE),0),F172))</f>
        <v/>
      </c>
      <c r="J172" t="str">
        <f t="shared" si="2"/>
        <v/>
      </c>
    </row>
    <row r="173" spans="1:10">
      <c r="A173" s="6"/>
      <c r="E173" s="4"/>
      <c r="F173" s="5"/>
      <c r="G173" s="5" t="str">
        <f>IF(OR(C173="",E173=""),"",E173*IF(F173="",IFERROR(VLOOKUP(C173,Productos!$A$4:$G$203,7,FALSE),0),F173))</f>
        <v/>
      </c>
      <c r="J173" t="str">
        <f t="shared" si="2"/>
        <v/>
      </c>
    </row>
    <row r="174" spans="1:10">
      <c r="A174" s="6"/>
      <c r="E174" s="4"/>
      <c r="F174" s="5"/>
      <c r="G174" s="5" t="str">
        <f>IF(OR(C174="",E174=""),"",E174*IF(F174="",IFERROR(VLOOKUP(C174,Productos!$A$4:$G$203,7,FALSE),0),F174))</f>
        <v/>
      </c>
      <c r="J174" t="str">
        <f t="shared" si="2"/>
        <v/>
      </c>
    </row>
    <row r="175" spans="1:10">
      <c r="A175" s="6"/>
      <c r="E175" s="4"/>
      <c r="F175" s="5"/>
      <c r="G175" s="5" t="str">
        <f>IF(OR(C175="",E175=""),"",E175*IF(F175="",IFERROR(VLOOKUP(C175,Productos!$A$4:$G$203,7,FALSE),0),F175))</f>
        <v/>
      </c>
      <c r="J175" t="str">
        <f t="shared" si="2"/>
        <v/>
      </c>
    </row>
    <row r="176" spans="1:10">
      <c r="A176" s="6"/>
      <c r="E176" s="4"/>
      <c r="F176" s="5"/>
      <c r="G176" s="5" t="str">
        <f>IF(OR(C176="",E176=""),"",E176*IF(F176="",IFERROR(VLOOKUP(C176,Productos!$A$4:$G$203,7,FALSE),0),F176))</f>
        <v/>
      </c>
      <c r="J176" t="str">
        <f t="shared" si="2"/>
        <v/>
      </c>
    </row>
    <row r="177" spans="1:10">
      <c r="A177" s="6"/>
      <c r="E177" s="4"/>
      <c r="F177" s="5"/>
      <c r="G177" s="5" t="str">
        <f>IF(OR(C177="",E177=""),"",E177*IF(F177="",IFERROR(VLOOKUP(C177,Productos!$A$4:$G$203,7,FALSE),0),F177))</f>
        <v/>
      </c>
      <c r="J177" t="str">
        <f t="shared" si="2"/>
        <v/>
      </c>
    </row>
    <row r="178" spans="1:10">
      <c r="A178" s="6"/>
      <c r="E178" s="4"/>
      <c r="F178" s="5"/>
      <c r="G178" s="5" t="str">
        <f>IF(OR(C178="",E178=""),"",E178*IF(F178="",IFERROR(VLOOKUP(C178,Productos!$A$4:$G$203,7,FALSE),0),F178))</f>
        <v/>
      </c>
      <c r="J178" t="str">
        <f t="shared" si="2"/>
        <v/>
      </c>
    </row>
    <row r="179" spans="1:10">
      <c r="A179" s="6"/>
      <c r="E179" s="4"/>
      <c r="F179" s="5"/>
      <c r="G179" s="5" t="str">
        <f>IF(OR(C179="",E179=""),"",E179*IF(F179="",IFERROR(VLOOKUP(C179,Productos!$A$4:$G$203,7,FALSE),0),F179))</f>
        <v/>
      </c>
      <c r="J179" t="str">
        <f t="shared" si="2"/>
        <v/>
      </c>
    </row>
    <row r="180" spans="1:10">
      <c r="A180" s="6"/>
      <c r="E180" s="4"/>
      <c r="F180" s="5"/>
      <c r="G180" s="5" t="str">
        <f>IF(OR(C180="",E180=""),"",E180*IF(F180="",IFERROR(VLOOKUP(C180,Productos!$A$4:$G$203,7,FALSE),0),F180))</f>
        <v/>
      </c>
      <c r="J180" t="str">
        <f t="shared" si="2"/>
        <v/>
      </c>
    </row>
    <row r="181" spans="1:10">
      <c r="A181" s="6"/>
      <c r="E181" s="4"/>
      <c r="F181" s="5"/>
      <c r="G181" s="5" t="str">
        <f>IF(OR(C181="",E181=""),"",E181*IF(F181="",IFERROR(VLOOKUP(C181,Productos!$A$4:$G$203,7,FALSE),0),F181))</f>
        <v/>
      </c>
      <c r="J181" t="str">
        <f t="shared" si="2"/>
        <v/>
      </c>
    </row>
    <row r="182" spans="1:10">
      <c r="A182" s="6"/>
      <c r="E182" s="4"/>
      <c r="F182" s="5"/>
      <c r="G182" s="5" t="str">
        <f>IF(OR(C182="",E182=""),"",E182*IF(F182="",IFERROR(VLOOKUP(C182,Productos!$A$4:$G$203,7,FALSE),0),F182))</f>
        <v/>
      </c>
      <c r="J182" t="str">
        <f t="shared" si="2"/>
        <v/>
      </c>
    </row>
    <row r="183" spans="1:10">
      <c r="A183" s="6"/>
      <c r="E183" s="4"/>
      <c r="F183" s="5"/>
      <c r="G183" s="5" t="str">
        <f>IF(OR(C183="",E183=""),"",E183*IF(F183="",IFERROR(VLOOKUP(C183,Productos!$A$4:$G$203,7,FALSE),0),F183))</f>
        <v/>
      </c>
      <c r="J183" t="str">
        <f t="shared" si="2"/>
        <v/>
      </c>
    </row>
    <row r="184" spans="1:10">
      <c r="A184" s="6"/>
      <c r="E184" s="4"/>
      <c r="F184" s="5"/>
      <c r="G184" s="5" t="str">
        <f>IF(OR(C184="",E184=""),"",E184*IF(F184="",IFERROR(VLOOKUP(C184,Productos!$A$4:$G$203,7,FALSE),0),F184))</f>
        <v/>
      </c>
      <c r="J184" t="str">
        <f t="shared" si="2"/>
        <v/>
      </c>
    </row>
    <row r="185" spans="1:10">
      <c r="A185" s="6"/>
      <c r="E185" s="4"/>
      <c r="F185" s="5"/>
      <c r="G185" s="5" t="str">
        <f>IF(OR(C185="",E185=""),"",E185*IF(F185="",IFERROR(VLOOKUP(C185,Productos!$A$4:$G$203,7,FALSE),0),F185))</f>
        <v/>
      </c>
      <c r="J185" t="str">
        <f t="shared" si="2"/>
        <v/>
      </c>
    </row>
    <row r="186" spans="1:10">
      <c r="A186" s="6"/>
      <c r="E186" s="4"/>
      <c r="F186" s="5"/>
      <c r="G186" s="5" t="str">
        <f>IF(OR(C186="",E186=""),"",E186*IF(F186="",IFERROR(VLOOKUP(C186,Productos!$A$4:$G$203,7,FALSE),0),F186))</f>
        <v/>
      </c>
      <c r="J186" t="str">
        <f t="shared" si="2"/>
        <v/>
      </c>
    </row>
    <row r="187" spans="1:10">
      <c r="A187" s="6"/>
      <c r="E187" s="4"/>
      <c r="F187" s="5"/>
      <c r="G187" s="5" t="str">
        <f>IF(OR(C187="",E187=""),"",E187*IF(F187="",IFERROR(VLOOKUP(C187,Productos!$A$4:$G$203,7,FALSE),0),F187))</f>
        <v/>
      </c>
      <c r="J187" t="str">
        <f t="shared" si="2"/>
        <v/>
      </c>
    </row>
    <row r="188" spans="1:10">
      <c r="A188" s="6"/>
      <c r="E188" s="4"/>
      <c r="F188" s="5"/>
      <c r="G188" s="5" t="str">
        <f>IF(OR(C188="",E188=""),"",E188*IF(F188="",IFERROR(VLOOKUP(C188,Productos!$A$4:$G$203,7,FALSE),0),F188))</f>
        <v/>
      </c>
      <c r="J188" t="str">
        <f t="shared" si="2"/>
        <v/>
      </c>
    </row>
    <row r="189" spans="1:10">
      <c r="A189" s="6"/>
      <c r="E189" s="4"/>
      <c r="F189" s="5"/>
      <c r="G189" s="5" t="str">
        <f>IF(OR(C189="",E189=""),"",E189*IF(F189="",IFERROR(VLOOKUP(C189,Productos!$A$4:$G$203,7,FALSE),0),F189))</f>
        <v/>
      </c>
      <c r="J189" t="str">
        <f t="shared" si="2"/>
        <v/>
      </c>
    </row>
    <row r="190" spans="1:10">
      <c r="A190" s="6"/>
      <c r="E190" s="4"/>
      <c r="F190" s="5"/>
      <c r="G190" s="5" t="str">
        <f>IF(OR(C190="",E190=""),"",E190*IF(F190="",IFERROR(VLOOKUP(C190,Productos!$A$4:$G$203,7,FALSE),0),F190))</f>
        <v/>
      </c>
      <c r="J190" t="str">
        <f t="shared" si="2"/>
        <v/>
      </c>
    </row>
    <row r="191" spans="1:10">
      <c r="A191" s="6"/>
      <c r="E191" s="4"/>
      <c r="F191" s="5"/>
      <c r="G191" s="5" t="str">
        <f>IF(OR(C191="",E191=""),"",E191*IF(F191="",IFERROR(VLOOKUP(C191,Productos!$A$4:$G$203,7,FALSE),0),F191))</f>
        <v/>
      </c>
      <c r="J191" t="str">
        <f t="shared" si="2"/>
        <v/>
      </c>
    </row>
    <row r="192" spans="1:10">
      <c r="A192" s="6"/>
      <c r="E192" s="4"/>
      <c r="F192" s="5"/>
      <c r="G192" s="5" t="str">
        <f>IF(OR(C192="",E192=""),"",E192*IF(F192="",IFERROR(VLOOKUP(C192,Productos!$A$4:$G$203,7,FALSE),0),F192))</f>
        <v/>
      </c>
      <c r="J192" t="str">
        <f t="shared" si="2"/>
        <v/>
      </c>
    </row>
    <row r="193" spans="1:10">
      <c r="A193" s="6"/>
      <c r="E193" s="4"/>
      <c r="F193" s="5"/>
      <c r="G193" s="5" t="str">
        <f>IF(OR(C193="",E193=""),"",E193*IF(F193="",IFERROR(VLOOKUP(C193,Productos!$A$4:$G$203,7,FALSE),0),F193))</f>
        <v/>
      </c>
      <c r="J193" t="str">
        <f t="shared" si="2"/>
        <v/>
      </c>
    </row>
    <row r="194" spans="1:10">
      <c r="A194" s="6"/>
      <c r="E194" s="4"/>
      <c r="F194" s="5"/>
      <c r="G194" s="5" t="str">
        <f>IF(OR(C194="",E194=""),"",E194*IF(F194="",IFERROR(VLOOKUP(C194,Productos!$A$4:$G$203,7,FALSE),0),F194))</f>
        <v/>
      </c>
      <c r="J194" t="str">
        <f t="shared" si="2"/>
        <v/>
      </c>
    </row>
    <row r="195" spans="1:10">
      <c r="A195" s="6"/>
      <c r="E195" s="4"/>
      <c r="F195" s="5"/>
      <c r="G195" s="5" t="str">
        <f>IF(OR(C195="",E195=""),"",E195*IF(F195="",IFERROR(VLOOKUP(C195,Productos!$A$4:$G$203,7,FALSE),0),F195))</f>
        <v/>
      </c>
      <c r="J195" t="str">
        <f t="shared" si="2"/>
        <v/>
      </c>
    </row>
    <row r="196" spans="1:10">
      <c r="A196" s="6"/>
      <c r="E196" s="4"/>
      <c r="F196" s="5"/>
      <c r="G196" s="5" t="str">
        <f>IF(OR(C196="",E196=""),"",E196*IF(F196="",IFERROR(VLOOKUP(C196,Productos!$A$4:$G$203,7,FALSE),0),F196))</f>
        <v/>
      </c>
      <c r="J196" t="str">
        <f t="shared" ref="J196:J259" si="3">IF(A196="","",TEXT(A196,"yyyy-mm"))</f>
        <v/>
      </c>
    </row>
    <row r="197" spans="1:10">
      <c r="A197" s="6"/>
      <c r="E197" s="4"/>
      <c r="F197" s="5"/>
      <c r="G197" s="5" t="str">
        <f>IF(OR(C197="",E197=""),"",E197*IF(F197="",IFERROR(VLOOKUP(C197,Productos!$A$4:$G$203,7,FALSE),0),F197))</f>
        <v/>
      </c>
      <c r="J197" t="str">
        <f t="shared" si="3"/>
        <v/>
      </c>
    </row>
    <row r="198" spans="1:10">
      <c r="A198" s="6"/>
      <c r="E198" s="4"/>
      <c r="F198" s="5"/>
      <c r="G198" s="5" t="str">
        <f>IF(OR(C198="",E198=""),"",E198*IF(F198="",IFERROR(VLOOKUP(C198,Productos!$A$4:$G$203,7,FALSE),0),F198))</f>
        <v/>
      </c>
      <c r="J198" t="str">
        <f t="shared" si="3"/>
        <v/>
      </c>
    </row>
    <row r="199" spans="1:10">
      <c r="A199" s="6"/>
      <c r="E199" s="4"/>
      <c r="F199" s="5"/>
      <c r="G199" s="5" t="str">
        <f>IF(OR(C199="",E199=""),"",E199*IF(F199="",IFERROR(VLOOKUP(C199,Productos!$A$4:$G$203,7,FALSE),0),F199))</f>
        <v/>
      </c>
      <c r="J199" t="str">
        <f t="shared" si="3"/>
        <v/>
      </c>
    </row>
    <row r="200" spans="1:10">
      <c r="A200" s="6"/>
      <c r="E200" s="4"/>
      <c r="F200" s="5"/>
      <c r="G200" s="5" t="str">
        <f>IF(OR(C200="",E200=""),"",E200*IF(F200="",IFERROR(VLOOKUP(C200,Productos!$A$4:$G$203,7,FALSE),0),F200))</f>
        <v/>
      </c>
      <c r="J200" t="str">
        <f t="shared" si="3"/>
        <v/>
      </c>
    </row>
    <row r="201" spans="1:10">
      <c r="A201" s="6"/>
      <c r="E201" s="4"/>
      <c r="F201" s="5"/>
      <c r="G201" s="5" t="str">
        <f>IF(OR(C201="",E201=""),"",E201*IF(F201="",IFERROR(VLOOKUP(C201,Productos!$A$4:$G$203,7,FALSE),0),F201))</f>
        <v/>
      </c>
      <c r="J201" t="str">
        <f t="shared" si="3"/>
        <v/>
      </c>
    </row>
    <row r="202" spans="1:10">
      <c r="A202" s="6"/>
      <c r="E202" s="4"/>
      <c r="F202" s="5"/>
      <c r="G202" s="5" t="str">
        <f>IF(OR(C202="",E202=""),"",E202*IF(F202="",IFERROR(VLOOKUP(C202,Productos!$A$4:$G$203,7,FALSE),0),F202))</f>
        <v/>
      </c>
      <c r="J202" t="str">
        <f t="shared" si="3"/>
        <v/>
      </c>
    </row>
    <row r="203" spans="1:10">
      <c r="A203" s="6"/>
      <c r="E203" s="4"/>
      <c r="F203" s="5"/>
      <c r="G203" s="5" t="str">
        <f>IF(OR(C203="",E203=""),"",E203*IF(F203="",IFERROR(VLOOKUP(C203,Productos!$A$4:$G$203,7,FALSE),0),F203))</f>
        <v/>
      </c>
      <c r="J203" t="str">
        <f t="shared" si="3"/>
        <v/>
      </c>
    </row>
    <row r="204" spans="1:10">
      <c r="A204" s="6"/>
      <c r="E204" s="4"/>
      <c r="F204" s="5"/>
      <c r="G204" s="5" t="str">
        <f>IF(OR(C204="",E204=""),"",E204*IF(F204="",IFERROR(VLOOKUP(C204,Productos!$A$4:$G$203,7,FALSE),0),F204))</f>
        <v/>
      </c>
      <c r="J204" t="str">
        <f t="shared" si="3"/>
        <v/>
      </c>
    </row>
    <row r="205" spans="1:10">
      <c r="A205" s="6"/>
      <c r="E205" s="4"/>
      <c r="F205" s="5"/>
      <c r="G205" s="5" t="str">
        <f>IF(OR(C205="",E205=""),"",E205*IF(F205="",IFERROR(VLOOKUP(C205,Productos!$A$4:$G$203,7,FALSE),0),F205))</f>
        <v/>
      </c>
      <c r="J205" t="str">
        <f t="shared" si="3"/>
        <v/>
      </c>
    </row>
    <row r="206" spans="1:10">
      <c r="A206" s="6"/>
      <c r="E206" s="4"/>
      <c r="F206" s="5"/>
      <c r="G206" s="5" t="str">
        <f>IF(OR(C206="",E206=""),"",E206*IF(F206="",IFERROR(VLOOKUP(C206,Productos!$A$4:$G$203,7,FALSE),0),F206))</f>
        <v/>
      </c>
      <c r="J206" t="str">
        <f t="shared" si="3"/>
        <v/>
      </c>
    </row>
    <row r="207" spans="1:10">
      <c r="A207" s="6"/>
      <c r="E207" s="4"/>
      <c r="F207" s="5"/>
      <c r="G207" s="5" t="str">
        <f>IF(OR(C207="",E207=""),"",E207*IF(F207="",IFERROR(VLOOKUP(C207,Productos!$A$4:$G$203,7,FALSE),0),F207))</f>
        <v/>
      </c>
      <c r="J207" t="str">
        <f t="shared" si="3"/>
        <v/>
      </c>
    </row>
    <row r="208" spans="1:10">
      <c r="A208" s="6"/>
      <c r="E208" s="4"/>
      <c r="F208" s="5"/>
      <c r="G208" s="5" t="str">
        <f>IF(OR(C208="",E208=""),"",E208*IF(F208="",IFERROR(VLOOKUP(C208,Productos!$A$4:$G$203,7,FALSE),0),F208))</f>
        <v/>
      </c>
      <c r="J208" t="str">
        <f t="shared" si="3"/>
        <v/>
      </c>
    </row>
    <row r="209" spans="1:10">
      <c r="A209" s="6"/>
      <c r="E209" s="4"/>
      <c r="F209" s="5"/>
      <c r="G209" s="5" t="str">
        <f>IF(OR(C209="",E209=""),"",E209*IF(F209="",IFERROR(VLOOKUP(C209,Productos!$A$4:$G$203,7,FALSE),0),F209))</f>
        <v/>
      </c>
      <c r="J209" t="str">
        <f t="shared" si="3"/>
        <v/>
      </c>
    </row>
    <row r="210" spans="1:10">
      <c r="A210" s="6"/>
      <c r="E210" s="4"/>
      <c r="F210" s="5"/>
      <c r="G210" s="5" t="str">
        <f>IF(OR(C210="",E210=""),"",E210*IF(F210="",IFERROR(VLOOKUP(C210,Productos!$A$4:$G$203,7,FALSE),0),F210))</f>
        <v/>
      </c>
      <c r="J210" t="str">
        <f t="shared" si="3"/>
        <v/>
      </c>
    </row>
    <row r="211" spans="1:10">
      <c r="A211" s="6"/>
      <c r="E211" s="4"/>
      <c r="F211" s="5"/>
      <c r="G211" s="5" t="str">
        <f>IF(OR(C211="",E211=""),"",E211*IF(F211="",IFERROR(VLOOKUP(C211,Productos!$A$4:$G$203,7,FALSE),0),F211))</f>
        <v/>
      </c>
      <c r="J211" t="str">
        <f t="shared" si="3"/>
        <v/>
      </c>
    </row>
    <row r="212" spans="1:10">
      <c r="A212" s="6"/>
      <c r="E212" s="4"/>
      <c r="F212" s="5"/>
      <c r="G212" s="5" t="str">
        <f>IF(OR(C212="",E212=""),"",E212*IF(F212="",IFERROR(VLOOKUP(C212,Productos!$A$4:$G$203,7,FALSE),0),F212))</f>
        <v/>
      </c>
      <c r="J212" t="str">
        <f t="shared" si="3"/>
        <v/>
      </c>
    </row>
    <row r="213" spans="1:10">
      <c r="A213" s="6"/>
      <c r="E213" s="4"/>
      <c r="F213" s="5"/>
      <c r="G213" s="5" t="str">
        <f>IF(OR(C213="",E213=""),"",E213*IF(F213="",IFERROR(VLOOKUP(C213,Productos!$A$4:$G$203,7,FALSE),0),F213))</f>
        <v/>
      </c>
      <c r="J213" t="str">
        <f t="shared" si="3"/>
        <v/>
      </c>
    </row>
    <row r="214" spans="1:10">
      <c r="A214" s="6"/>
      <c r="E214" s="4"/>
      <c r="F214" s="5"/>
      <c r="G214" s="5" t="str">
        <f>IF(OR(C214="",E214=""),"",E214*IF(F214="",IFERROR(VLOOKUP(C214,Productos!$A$4:$G$203,7,FALSE),0),F214))</f>
        <v/>
      </c>
      <c r="J214" t="str">
        <f t="shared" si="3"/>
        <v/>
      </c>
    </row>
    <row r="215" spans="1:10">
      <c r="A215" s="6"/>
      <c r="E215" s="4"/>
      <c r="F215" s="5"/>
      <c r="G215" s="5" t="str">
        <f>IF(OR(C215="",E215=""),"",E215*IF(F215="",IFERROR(VLOOKUP(C215,Productos!$A$4:$G$203,7,FALSE),0),F215))</f>
        <v/>
      </c>
      <c r="J215" t="str">
        <f t="shared" si="3"/>
        <v/>
      </c>
    </row>
    <row r="216" spans="1:10">
      <c r="A216" s="6"/>
      <c r="E216" s="4"/>
      <c r="F216" s="5"/>
      <c r="G216" s="5" t="str">
        <f>IF(OR(C216="",E216=""),"",E216*IF(F216="",IFERROR(VLOOKUP(C216,Productos!$A$4:$G$203,7,FALSE),0),F216))</f>
        <v/>
      </c>
      <c r="J216" t="str">
        <f t="shared" si="3"/>
        <v/>
      </c>
    </row>
    <row r="217" spans="1:10">
      <c r="A217" s="6"/>
      <c r="E217" s="4"/>
      <c r="F217" s="5"/>
      <c r="G217" s="5" t="str">
        <f>IF(OR(C217="",E217=""),"",E217*IF(F217="",IFERROR(VLOOKUP(C217,Productos!$A$4:$G$203,7,FALSE),0),F217))</f>
        <v/>
      </c>
      <c r="J217" t="str">
        <f t="shared" si="3"/>
        <v/>
      </c>
    </row>
    <row r="218" spans="1:10">
      <c r="A218" s="6"/>
      <c r="E218" s="4"/>
      <c r="F218" s="5"/>
      <c r="G218" s="5" t="str">
        <f>IF(OR(C218="",E218=""),"",E218*IF(F218="",IFERROR(VLOOKUP(C218,Productos!$A$4:$G$203,7,FALSE),0),F218))</f>
        <v/>
      </c>
      <c r="J218" t="str">
        <f t="shared" si="3"/>
        <v/>
      </c>
    </row>
    <row r="219" spans="1:10">
      <c r="A219" s="6"/>
      <c r="E219" s="4"/>
      <c r="F219" s="5"/>
      <c r="G219" s="5" t="str">
        <f>IF(OR(C219="",E219=""),"",E219*IF(F219="",IFERROR(VLOOKUP(C219,Productos!$A$4:$G$203,7,FALSE),0),F219))</f>
        <v/>
      </c>
      <c r="J219" t="str">
        <f t="shared" si="3"/>
        <v/>
      </c>
    </row>
    <row r="220" spans="1:10">
      <c r="A220" s="6"/>
      <c r="E220" s="4"/>
      <c r="F220" s="5"/>
      <c r="G220" s="5" t="str">
        <f>IF(OR(C220="",E220=""),"",E220*IF(F220="",IFERROR(VLOOKUP(C220,Productos!$A$4:$G$203,7,FALSE),0),F220))</f>
        <v/>
      </c>
      <c r="J220" t="str">
        <f t="shared" si="3"/>
        <v/>
      </c>
    </row>
    <row r="221" spans="1:10">
      <c r="A221" s="6"/>
      <c r="E221" s="4"/>
      <c r="F221" s="5"/>
      <c r="G221" s="5" t="str">
        <f>IF(OR(C221="",E221=""),"",E221*IF(F221="",IFERROR(VLOOKUP(C221,Productos!$A$4:$G$203,7,FALSE),0),F221))</f>
        <v/>
      </c>
      <c r="J221" t="str">
        <f t="shared" si="3"/>
        <v/>
      </c>
    </row>
    <row r="222" spans="1:10">
      <c r="A222" s="6"/>
      <c r="E222" s="4"/>
      <c r="F222" s="5"/>
      <c r="G222" s="5" t="str">
        <f>IF(OR(C222="",E222=""),"",E222*IF(F222="",IFERROR(VLOOKUP(C222,Productos!$A$4:$G$203,7,FALSE),0),F222))</f>
        <v/>
      </c>
      <c r="J222" t="str">
        <f t="shared" si="3"/>
        <v/>
      </c>
    </row>
    <row r="223" spans="1:10">
      <c r="A223" s="6"/>
      <c r="E223" s="4"/>
      <c r="F223" s="5"/>
      <c r="G223" s="5" t="str">
        <f>IF(OR(C223="",E223=""),"",E223*IF(F223="",IFERROR(VLOOKUP(C223,Productos!$A$4:$G$203,7,FALSE),0),F223))</f>
        <v/>
      </c>
      <c r="J223" t="str">
        <f t="shared" si="3"/>
        <v/>
      </c>
    </row>
    <row r="224" spans="1:10">
      <c r="A224" s="6"/>
      <c r="E224" s="4"/>
      <c r="F224" s="5"/>
      <c r="G224" s="5" t="str">
        <f>IF(OR(C224="",E224=""),"",E224*IF(F224="",IFERROR(VLOOKUP(C224,Productos!$A$4:$G$203,7,FALSE),0),F224))</f>
        <v/>
      </c>
      <c r="J224" t="str">
        <f t="shared" si="3"/>
        <v/>
      </c>
    </row>
    <row r="225" spans="1:10">
      <c r="A225" s="6"/>
      <c r="E225" s="4"/>
      <c r="F225" s="5"/>
      <c r="G225" s="5" t="str">
        <f>IF(OR(C225="",E225=""),"",E225*IF(F225="",IFERROR(VLOOKUP(C225,Productos!$A$4:$G$203,7,FALSE),0),F225))</f>
        <v/>
      </c>
      <c r="J225" t="str">
        <f t="shared" si="3"/>
        <v/>
      </c>
    </row>
    <row r="226" spans="1:10">
      <c r="A226" s="6"/>
      <c r="E226" s="4"/>
      <c r="F226" s="5"/>
      <c r="G226" s="5" t="str">
        <f>IF(OR(C226="",E226=""),"",E226*IF(F226="",IFERROR(VLOOKUP(C226,Productos!$A$4:$G$203,7,FALSE),0),F226))</f>
        <v/>
      </c>
      <c r="J226" t="str">
        <f t="shared" si="3"/>
        <v/>
      </c>
    </row>
    <row r="227" spans="1:10">
      <c r="A227" s="6"/>
      <c r="E227" s="4"/>
      <c r="F227" s="5"/>
      <c r="G227" s="5" t="str">
        <f>IF(OR(C227="",E227=""),"",E227*IF(F227="",IFERROR(VLOOKUP(C227,Productos!$A$4:$G$203,7,FALSE),0),F227))</f>
        <v/>
      </c>
      <c r="J227" t="str">
        <f t="shared" si="3"/>
        <v/>
      </c>
    </row>
    <row r="228" spans="1:10">
      <c r="A228" s="6"/>
      <c r="E228" s="4"/>
      <c r="F228" s="5"/>
      <c r="G228" s="5" t="str">
        <f>IF(OR(C228="",E228=""),"",E228*IF(F228="",IFERROR(VLOOKUP(C228,Productos!$A$4:$G$203,7,FALSE),0),F228))</f>
        <v/>
      </c>
      <c r="J228" t="str">
        <f t="shared" si="3"/>
        <v/>
      </c>
    </row>
    <row r="229" spans="1:10">
      <c r="A229" s="6"/>
      <c r="E229" s="4"/>
      <c r="F229" s="5"/>
      <c r="G229" s="5" t="str">
        <f>IF(OR(C229="",E229=""),"",E229*IF(F229="",IFERROR(VLOOKUP(C229,Productos!$A$4:$G$203,7,FALSE),0),F229))</f>
        <v/>
      </c>
      <c r="J229" t="str">
        <f t="shared" si="3"/>
        <v/>
      </c>
    </row>
    <row r="230" spans="1:10">
      <c r="A230" s="6"/>
      <c r="E230" s="4"/>
      <c r="F230" s="5"/>
      <c r="G230" s="5" t="str">
        <f>IF(OR(C230="",E230=""),"",E230*IF(F230="",IFERROR(VLOOKUP(C230,Productos!$A$4:$G$203,7,FALSE),0),F230))</f>
        <v/>
      </c>
      <c r="J230" t="str">
        <f t="shared" si="3"/>
        <v/>
      </c>
    </row>
    <row r="231" spans="1:10">
      <c r="A231" s="6"/>
      <c r="E231" s="4"/>
      <c r="F231" s="5"/>
      <c r="G231" s="5" t="str">
        <f>IF(OR(C231="",E231=""),"",E231*IF(F231="",IFERROR(VLOOKUP(C231,Productos!$A$4:$G$203,7,FALSE),0),F231))</f>
        <v/>
      </c>
      <c r="J231" t="str">
        <f t="shared" si="3"/>
        <v/>
      </c>
    </row>
    <row r="232" spans="1:10">
      <c r="A232" s="6"/>
      <c r="E232" s="4"/>
      <c r="F232" s="5"/>
      <c r="G232" s="5" t="str">
        <f>IF(OR(C232="",E232=""),"",E232*IF(F232="",IFERROR(VLOOKUP(C232,Productos!$A$4:$G$203,7,FALSE),0),F232))</f>
        <v/>
      </c>
      <c r="J232" t="str">
        <f t="shared" si="3"/>
        <v/>
      </c>
    </row>
    <row r="233" spans="1:10">
      <c r="A233" s="6"/>
      <c r="E233" s="4"/>
      <c r="F233" s="5"/>
      <c r="G233" s="5" t="str">
        <f>IF(OR(C233="",E233=""),"",E233*IF(F233="",IFERROR(VLOOKUP(C233,Productos!$A$4:$G$203,7,FALSE),0),F233))</f>
        <v/>
      </c>
      <c r="J233" t="str">
        <f t="shared" si="3"/>
        <v/>
      </c>
    </row>
    <row r="234" spans="1:10">
      <c r="A234" s="6"/>
      <c r="E234" s="4"/>
      <c r="F234" s="5"/>
      <c r="G234" s="5" t="str">
        <f>IF(OR(C234="",E234=""),"",E234*IF(F234="",IFERROR(VLOOKUP(C234,Productos!$A$4:$G$203,7,FALSE),0),F234))</f>
        <v/>
      </c>
      <c r="J234" t="str">
        <f t="shared" si="3"/>
        <v/>
      </c>
    </row>
    <row r="235" spans="1:10">
      <c r="A235" s="6"/>
      <c r="E235" s="4"/>
      <c r="F235" s="5"/>
      <c r="G235" s="5" t="str">
        <f>IF(OR(C235="",E235=""),"",E235*IF(F235="",IFERROR(VLOOKUP(C235,Productos!$A$4:$G$203,7,FALSE),0),F235))</f>
        <v/>
      </c>
      <c r="J235" t="str">
        <f t="shared" si="3"/>
        <v/>
      </c>
    </row>
    <row r="236" spans="1:10">
      <c r="A236" s="6"/>
      <c r="E236" s="4"/>
      <c r="F236" s="5"/>
      <c r="G236" s="5" t="str">
        <f>IF(OR(C236="",E236=""),"",E236*IF(F236="",IFERROR(VLOOKUP(C236,Productos!$A$4:$G$203,7,FALSE),0),F236))</f>
        <v/>
      </c>
      <c r="J236" t="str">
        <f t="shared" si="3"/>
        <v/>
      </c>
    </row>
    <row r="237" spans="1:10">
      <c r="A237" s="6"/>
      <c r="E237" s="4"/>
      <c r="F237" s="5"/>
      <c r="G237" s="5" t="str">
        <f>IF(OR(C237="",E237=""),"",E237*IF(F237="",IFERROR(VLOOKUP(C237,Productos!$A$4:$G$203,7,FALSE),0),F237))</f>
        <v/>
      </c>
      <c r="J237" t="str">
        <f t="shared" si="3"/>
        <v/>
      </c>
    </row>
    <row r="238" spans="1:10">
      <c r="A238" s="6"/>
      <c r="E238" s="4"/>
      <c r="F238" s="5"/>
      <c r="G238" s="5" t="str">
        <f>IF(OR(C238="",E238=""),"",E238*IF(F238="",IFERROR(VLOOKUP(C238,Productos!$A$4:$G$203,7,FALSE),0),F238))</f>
        <v/>
      </c>
      <c r="J238" t="str">
        <f t="shared" si="3"/>
        <v/>
      </c>
    </row>
    <row r="239" spans="1:10">
      <c r="A239" s="6"/>
      <c r="E239" s="4"/>
      <c r="F239" s="5"/>
      <c r="G239" s="5" t="str">
        <f>IF(OR(C239="",E239=""),"",E239*IF(F239="",IFERROR(VLOOKUP(C239,Productos!$A$4:$G$203,7,FALSE),0),F239))</f>
        <v/>
      </c>
      <c r="J239" t="str">
        <f t="shared" si="3"/>
        <v/>
      </c>
    </row>
    <row r="240" spans="1:10">
      <c r="A240" s="6"/>
      <c r="E240" s="4"/>
      <c r="F240" s="5"/>
      <c r="G240" s="5" t="str">
        <f>IF(OR(C240="",E240=""),"",E240*IF(F240="",IFERROR(VLOOKUP(C240,Productos!$A$4:$G$203,7,FALSE),0),F240))</f>
        <v/>
      </c>
      <c r="J240" t="str">
        <f t="shared" si="3"/>
        <v/>
      </c>
    </row>
    <row r="241" spans="1:10">
      <c r="A241" s="6"/>
      <c r="E241" s="4"/>
      <c r="F241" s="5"/>
      <c r="G241" s="5" t="str">
        <f>IF(OR(C241="",E241=""),"",E241*IF(F241="",IFERROR(VLOOKUP(C241,Productos!$A$4:$G$203,7,FALSE),0),F241))</f>
        <v/>
      </c>
      <c r="J241" t="str">
        <f t="shared" si="3"/>
        <v/>
      </c>
    </row>
    <row r="242" spans="1:10">
      <c r="A242" s="6"/>
      <c r="E242" s="4"/>
      <c r="F242" s="5"/>
      <c r="G242" s="5" t="str">
        <f>IF(OR(C242="",E242=""),"",E242*IF(F242="",IFERROR(VLOOKUP(C242,Productos!$A$4:$G$203,7,FALSE),0),F242))</f>
        <v/>
      </c>
      <c r="J242" t="str">
        <f t="shared" si="3"/>
        <v/>
      </c>
    </row>
    <row r="243" spans="1:10">
      <c r="A243" s="6"/>
      <c r="E243" s="4"/>
      <c r="F243" s="5"/>
      <c r="G243" s="5" t="str">
        <f>IF(OR(C243="",E243=""),"",E243*IF(F243="",IFERROR(VLOOKUP(C243,Productos!$A$4:$G$203,7,FALSE),0),F243))</f>
        <v/>
      </c>
      <c r="J243" t="str">
        <f t="shared" si="3"/>
        <v/>
      </c>
    </row>
    <row r="244" spans="1:10">
      <c r="A244" s="6"/>
      <c r="E244" s="4"/>
      <c r="F244" s="5"/>
      <c r="G244" s="5" t="str">
        <f>IF(OR(C244="",E244=""),"",E244*IF(F244="",IFERROR(VLOOKUP(C244,Productos!$A$4:$G$203,7,FALSE),0),F244))</f>
        <v/>
      </c>
      <c r="J244" t="str">
        <f t="shared" si="3"/>
        <v/>
      </c>
    </row>
    <row r="245" spans="1:10">
      <c r="A245" s="6"/>
      <c r="E245" s="4"/>
      <c r="F245" s="5"/>
      <c r="G245" s="5" t="str">
        <f>IF(OR(C245="",E245=""),"",E245*IF(F245="",IFERROR(VLOOKUP(C245,Productos!$A$4:$G$203,7,FALSE),0),F245))</f>
        <v/>
      </c>
      <c r="J245" t="str">
        <f t="shared" si="3"/>
        <v/>
      </c>
    </row>
    <row r="246" spans="1:10">
      <c r="A246" s="6"/>
      <c r="E246" s="4"/>
      <c r="F246" s="5"/>
      <c r="G246" s="5" t="str">
        <f>IF(OR(C246="",E246=""),"",E246*IF(F246="",IFERROR(VLOOKUP(C246,Productos!$A$4:$G$203,7,FALSE),0),F246))</f>
        <v/>
      </c>
      <c r="J246" t="str">
        <f t="shared" si="3"/>
        <v/>
      </c>
    </row>
    <row r="247" spans="1:10">
      <c r="A247" s="6"/>
      <c r="E247" s="4"/>
      <c r="F247" s="5"/>
      <c r="G247" s="5" t="str">
        <f>IF(OR(C247="",E247=""),"",E247*IF(F247="",IFERROR(VLOOKUP(C247,Productos!$A$4:$G$203,7,FALSE),0),F247))</f>
        <v/>
      </c>
      <c r="J247" t="str">
        <f t="shared" si="3"/>
        <v/>
      </c>
    </row>
    <row r="248" spans="1:10">
      <c r="A248" s="6"/>
      <c r="E248" s="4"/>
      <c r="F248" s="5"/>
      <c r="G248" s="5" t="str">
        <f>IF(OR(C248="",E248=""),"",E248*IF(F248="",IFERROR(VLOOKUP(C248,Productos!$A$4:$G$203,7,FALSE),0),F248))</f>
        <v/>
      </c>
      <c r="J248" t="str">
        <f t="shared" si="3"/>
        <v/>
      </c>
    </row>
    <row r="249" spans="1:10">
      <c r="A249" s="6"/>
      <c r="E249" s="4"/>
      <c r="F249" s="5"/>
      <c r="G249" s="5" t="str">
        <f>IF(OR(C249="",E249=""),"",E249*IF(F249="",IFERROR(VLOOKUP(C249,Productos!$A$4:$G$203,7,FALSE),0),F249))</f>
        <v/>
      </c>
      <c r="J249" t="str">
        <f t="shared" si="3"/>
        <v/>
      </c>
    </row>
    <row r="250" spans="1:10">
      <c r="A250" s="6"/>
      <c r="E250" s="4"/>
      <c r="F250" s="5"/>
      <c r="G250" s="5" t="str">
        <f>IF(OR(C250="",E250=""),"",E250*IF(F250="",IFERROR(VLOOKUP(C250,Productos!$A$4:$G$203,7,FALSE),0),F250))</f>
        <v/>
      </c>
      <c r="J250" t="str">
        <f t="shared" si="3"/>
        <v/>
      </c>
    </row>
    <row r="251" spans="1:10">
      <c r="A251" s="6"/>
      <c r="E251" s="4"/>
      <c r="F251" s="5"/>
      <c r="G251" s="5" t="str">
        <f>IF(OR(C251="",E251=""),"",E251*IF(F251="",IFERROR(VLOOKUP(C251,Productos!$A$4:$G$203,7,FALSE),0),F251))</f>
        <v/>
      </c>
      <c r="J251" t="str">
        <f t="shared" si="3"/>
        <v/>
      </c>
    </row>
    <row r="252" spans="1:10">
      <c r="A252" s="6"/>
      <c r="E252" s="4"/>
      <c r="F252" s="5"/>
      <c r="G252" s="5" t="str">
        <f>IF(OR(C252="",E252=""),"",E252*IF(F252="",IFERROR(VLOOKUP(C252,Productos!$A$4:$G$203,7,FALSE),0),F252))</f>
        <v/>
      </c>
      <c r="J252" t="str">
        <f t="shared" si="3"/>
        <v/>
      </c>
    </row>
    <row r="253" spans="1:10">
      <c r="A253" s="6"/>
      <c r="E253" s="4"/>
      <c r="F253" s="5"/>
      <c r="G253" s="5" t="str">
        <f>IF(OR(C253="",E253=""),"",E253*IF(F253="",IFERROR(VLOOKUP(C253,Productos!$A$4:$G$203,7,FALSE),0),F253))</f>
        <v/>
      </c>
      <c r="J253" t="str">
        <f t="shared" si="3"/>
        <v/>
      </c>
    </row>
    <row r="254" spans="1:10">
      <c r="A254" s="6"/>
      <c r="E254" s="4"/>
      <c r="F254" s="5"/>
      <c r="G254" s="5" t="str">
        <f>IF(OR(C254="",E254=""),"",E254*IF(F254="",IFERROR(VLOOKUP(C254,Productos!$A$4:$G$203,7,FALSE),0),F254))</f>
        <v/>
      </c>
      <c r="J254" t="str">
        <f t="shared" si="3"/>
        <v/>
      </c>
    </row>
    <row r="255" spans="1:10">
      <c r="A255" s="6"/>
      <c r="E255" s="4"/>
      <c r="F255" s="5"/>
      <c r="G255" s="5" t="str">
        <f>IF(OR(C255="",E255=""),"",E255*IF(F255="",IFERROR(VLOOKUP(C255,Productos!$A$4:$G$203,7,FALSE),0),F255))</f>
        <v/>
      </c>
      <c r="J255" t="str">
        <f t="shared" si="3"/>
        <v/>
      </c>
    </row>
    <row r="256" spans="1:10">
      <c r="A256" s="6"/>
      <c r="E256" s="4"/>
      <c r="F256" s="5"/>
      <c r="G256" s="5" t="str">
        <f>IF(OR(C256="",E256=""),"",E256*IF(F256="",IFERROR(VLOOKUP(C256,Productos!$A$4:$G$203,7,FALSE),0),F256))</f>
        <v/>
      </c>
      <c r="J256" t="str">
        <f t="shared" si="3"/>
        <v/>
      </c>
    </row>
    <row r="257" spans="1:10">
      <c r="A257" s="6"/>
      <c r="E257" s="4"/>
      <c r="F257" s="5"/>
      <c r="G257" s="5" t="str">
        <f>IF(OR(C257="",E257=""),"",E257*IF(F257="",IFERROR(VLOOKUP(C257,Productos!$A$4:$G$203,7,FALSE),0),F257))</f>
        <v/>
      </c>
      <c r="J257" t="str">
        <f t="shared" si="3"/>
        <v/>
      </c>
    </row>
    <row r="258" spans="1:10">
      <c r="A258" s="6"/>
      <c r="E258" s="4"/>
      <c r="F258" s="5"/>
      <c r="G258" s="5" t="str">
        <f>IF(OR(C258="",E258=""),"",E258*IF(F258="",IFERROR(VLOOKUP(C258,Productos!$A$4:$G$203,7,FALSE),0),F258))</f>
        <v/>
      </c>
      <c r="J258" t="str">
        <f t="shared" si="3"/>
        <v/>
      </c>
    </row>
    <row r="259" spans="1:10">
      <c r="A259" s="6"/>
      <c r="E259" s="4"/>
      <c r="F259" s="5"/>
      <c r="G259" s="5" t="str">
        <f>IF(OR(C259="",E259=""),"",E259*IF(F259="",IFERROR(VLOOKUP(C259,Productos!$A$4:$G$203,7,FALSE),0),F259))</f>
        <v/>
      </c>
      <c r="J259" t="str">
        <f t="shared" si="3"/>
        <v/>
      </c>
    </row>
    <row r="260" spans="1:10">
      <c r="A260" s="6"/>
      <c r="E260" s="4"/>
      <c r="F260" s="5"/>
      <c r="G260" s="5" t="str">
        <f>IF(OR(C260="",E260=""),"",E260*IF(F260="",IFERROR(VLOOKUP(C260,Productos!$A$4:$G$203,7,FALSE),0),F260))</f>
        <v/>
      </c>
      <c r="J260" t="str">
        <f t="shared" ref="J260:J323" si="4">IF(A260="","",TEXT(A260,"yyyy-mm"))</f>
        <v/>
      </c>
    </row>
    <row r="261" spans="1:10">
      <c r="A261" s="6"/>
      <c r="E261" s="4"/>
      <c r="F261" s="5"/>
      <c r="G261" s="5" t="str">
        <f>IF(OR(C261="",E261=""),"",E261*IF(F261="",IFERROR(VLOOKUP(C261,Productos!$A$4:$G$203,7,FALSE),0),F261))</f>
        <v/>
      </c>
      <c r="J261" t="str">
        <f t="shared" si="4"/>
        <v/>
      </c>
    </row>
    <row r="262" spans="1:10">
      <c r="A262" s="6"/>
      <c r="E262" s="4"/>
      <c r="F262" s="5"/>
      <c r="G262" s="5" t="str">
        <f>IF(OR(C262="",E262=""),"",E262*IF(F262="",IFERROR(VLOOKUP(C262,Productos!$A$4:$G$203,7,FALSE),0),F262))</f>
        <v/>
      </c>
      <c r="J262" t="str">
        <f t="shared" si="4"/>
        <v/>
      </c>
    </row>
    <row r="263" spans="1:10">
      <c r="A263" s="6"/>
      <c r="E263" s="4"/>
      <c r="F263" s="5"/>
      <c r="G263" s="5" t="str">
        <f>IF(OR(C263="",E263=""),"",E263*IF(F263="",IFERROR(VLOOKUP(C263,Productos!$A$4:$G$203,7,FALSE),0),F263))</f>
        <v/>
      </c>
      <c r="J263" t="str">
        <f t="shared" si="4"/>
        <v/>
      </c>
    </row>
    <row r="264" spans="1:10">
      <c r="A264" s="6"/>
      <c r="E264" s="4"/>
      <c r="F264" s="5"/>
      <c r="G264" s="5" t="str">
        <f>IF(OR(C264="",E264=""),"",E264*IF(F264="",IFERROR(VLOOKUP(C264,Productos!$A$4:$G$203,7,FALSE),0),F264))</f>
        <v/>
      </c>
      <c r="J264" t="str">
        <f t="shared" si="4"/>
        <v/>
      </c>
    </row>
    <row r="265" spans="1:10">
      <c r="A265" s="6"/>
      <c r="E265" s="4"/>
      <c r="F265" s="5"/>
      <c r="G265" s="5" t="str">
        <f>IF(OR(C265="",E265=""),"",E265*IF(F265="",IFERROR(VLOOKUP(C265,Productos!$A$4:$G$203,7,FALSE),0),F265))</f>
        <v/>
      </c>
      <c r="J265" t="str">
        <f t="shared" si="4"/>
        <v/>
      </c>
    </row>
    <row r="266" spans="1:10">
      <c r="A266" s="6"/>
      <c r="E266" s="4"/>
      <c r="F266" s="5"/>
      <c r="G266" s="5" t="str">
        <f>IF(OR(C266="",E266=""),"",E266*IF(F266="",IFERROR(VLOOKUP(C266,Productos!$A$4:$G$203,7,FALSE),0),F266))</f>
        <v/>
      </c>
      <c r="J266" t="str">
        <f t="shared" si="4"/>
        <v/>
      </c>
    </row>
    <row r="267" spans="1:10">
      <c r="A267" s="6"/>
      <c r="E267" s="4"/>
      <c r="F267" s="5"/>
      <c r="G267" s="5" t="str">
        <f>IF(OR(C267="",E267=""),"",E267*IF(F267="",IFERROR(VLOOKUP(C267,Productos!$A$4:$G$203,7,FALSE),0),F267))</f>
        <v/>
      </c>
      <c r="J267" t="str">
        <f t="shared" si="4"/>
        <v/>
      </c>
    </row>
    <row r="268" spans="1:10">
      <c r="A268" s="6"/>
      <c r="E268" s="4"/>
      <c r="F268" s="5"/>
      <c r="G268" s="5" t="str">
        <f>IF(OR(C268="",E268=""),"",E268*IF(F268="",IFERROR(VLOOKUP(C268,Productos!$A$4:$G$203,7,FALSE),0),F268))</f>
        <v/>
      </c>
      <c r="J268" t="str">
        <f t="shared" si="4"/>
        <v/>
      </c>
    </row>
    <row r="269" spans="1:10">
      <c r="A269" s="6"/>
      <c r="E269" s="4"/>
      <c r="F269" s="5"/>
      <c r="G269" s="5" t="str">
        <f>IF(OR(C269="",E269=""),"",E269*IF(F269="",IFERROR(VLOOKUP(C269,Productos!$A$4:$G$203,7,FALSE),0),F269))</f>
        <v/>
      </c>
      <c r="J269" t="str">
        <f t="shared" si="4"/>
        <v/>
      </c>
    </row>
    <row r="270" spans="1:10">
      <c r="A270" s="6"/>
      <c r="E270" s="4"/>
      <c r="F270" s="5"/>
      <c r="G270" s="5" t="str">
        <f>IF(OR(C270="",E270=""),"",E270*IF(F270="",IFERROR(VLOOKUP(C270,Productos!$A$4:$G$203,7,FALSE),0),F270))</f>
        <v/>
      </c>
      <c r="J270" t="str">
        <f t="shared" si="4"/>
        <v/>
      </c>
    </row>
    <row r="271" spans="1:10">
      <c r="A271" s="6"/>
      <c r="E271" s="4"/>
      <c r="F271" s="5"/>
      <c r="G271" s="5" t="str">
        <f>IF(OR(C271="",E271=""),"",E271*IF(F271="",IFERROR(VLOOKUP(C271,Productos!$A$4:$G$203,7,FALSE),0),F271))</f>
        <v/>
      </c>
      <c r="J271" t="str">
        <f t="shared" si="4"/>
        <v/>
      </c>
    </row>
    <row r="272" spans="1:10">
      <c r="A272" s="6"/>
      <c r="E272" s="4"/>
      <c r="F272" s="5"/>
      <c r="G272" s="5" t="str">
        <f>IF(OR(C272="",E272=""),"",E272*IF(F272="",IFERROR(VLOOKUP(C272,Productos!$A$4:$G$203,7,FALSE),0),F272))</f>
        <v/>
      </c>
      <c r="J272" t="str">
        <f t="shared" si="4"/>
        <v/>
      </c>
    </row>
    <row r="273" spans="1:10">
      <c r="A273" s="6"/>
      <c r="E273" s="4"/>
      <c r="F273" s="5"/>
      <c r="G273" s="5" t="str">
        <f>IF(OR(C273="",E273=""),"",E273*IF(F273="",IFERROR(VLOOKUP(C273,Productos!$A$4:$G$203,7,FALSE),0),F273))</f>
        <v/>
      </c>
      <c r="J273" t="str">
        <f t="shared" si="4"/>
        <v/>
      </c>
    </row>
    <row r="274" spans="1:10">
      <c r="A274" s="6"/>
      <c r="E274" s="4"/>
      <c r="F274" s="5"/>
      <c r="G274" s="5" t="str">
        <f>IF(OR(C274="",E274=""),"",E274*IF(F274="",IFERROR(VLOOKUP(C274,Productos!$A$4:$G$203,7,FALSE),0),F274))</f>
        <v/>
      </c>
      <c r="J274" t="str">
        <f t="shared" si="4"/>
        <v/>
      </c>
    </row>
    <row r="275" spans="1:10">
      <c r="A275" s="6"/>
      <c r="E275" s="4"/>
      <c r="F275" s="5"/>
      <c r="G275" s="5" t="str">
        <f>IF(OR(C275="",E275=""),"",E275*IF(F275="",IFERROR(VLOOKUP(C275,Productos!$A$4:$G$203,7,FALSE),0),F275))</f>
        <v/>
      </c>
      <c r="J275" t="str">
        <f t="shared" si="4"/>
        <v/>
      </c>
    </row>
    <row r="276" spans="1:10">
      <c r="A276" s="6"/>
      <c r="E276" s="4"/>
      <c r="F276" s="5"/>
      <c r="G276" s="5" t="str">
        <f>IF(OR(C276="",E276=""),"",E276*IF(F276="",IFERROR(VLOOKUP(C276,Productos!$A$4:$G$203,7,FALSE),0),F276))</f>
        <v/>
      </c>
      <c r="J276" t="str">
        <f t="shared" si="4"/>
        <v/>
      </c>
    </row>
    <row r="277" spans="1:10">
      <c r="A277" s="6"/>
      <c r="E277" s="4"/>
      <c r="F277" s="5"/>
      <c r="G277" s="5" t="str">
        <f>IF(OR(C277="",E277=""),"",E277*IF(F277="",IFERROR(VLOOKUP(C277,Productos!$A$4:$G$203,7,FALSE),0),F277))</f>
        <v/>
      </c>
      <c r="J277" t="str">
        <f t="shared" si="4"/>
        <v/>
      </c>
    </row>
    <row r="278" spans="1:10">
      <c r="A278" s="6"/>
      <c r="E278" s="4"/>
      <c r="F278" s="5"/>
      <c r="G278" s="5" t="str">
        <f>IF(OR(C278="",E278=""),"",E278*IF(F278="",IFERROR(VLOOKUP(C278,Productos!$A$4:$G$203,7,FALSE),0),F278))</f>
        <v/>
      </c>
      <c r="J278" t="str">
        <f t="shared" si="4"/>
        <v/>
      </c>
    </row>
    <row r="279" spans="1:10">
      <c r="A279" s="6"/>
      <c r="E279" s="4"/>
      <c r="F279" s="5"/>
      <c r="G279" s="5" t="str">
        <f>IF(OR(C279="",E279=""),"",E279*IF(F279="",IFERROR(VLOOKUP(C279,Productos!$A$4:$G$203,7,FALSE),0),F279))</f>
        <v/>
      </c>
      <c r="J279" t="str">
        <f t="shared" si="4"/>
        <v/>
      </c>
    </row>
    <row r="280" spans="1:10">
      <c r="A280" s="6"/>
      <c r="E280" s="4"/>
      <c r="F280" s="5"/>
      <c r="G280" s="5" t="str">
        <f>IF(OR(C280="",E280=""),"",E280*IF(F280="",IFERROR(VLOOKUP(C280,Productos!$A$4:$G$203,7,FALSE),0),F280))</f>
        <v/>
      </c>
      <c r="J280" t="str">
        <f t="shared" si="4"/>
        <v/>
      </c>
    </row>
    <row r="281" spans="1:10">
      <c r="A281" s="6"/>
      <c r="E281" s="4"/>
      <c r="F281" s="5"/>
      <c r="G281" s="5" t="str">
        <f>IF(OR(C281="",E281=""),"",E281*IF(F281="",IFERROR(VLOOKUP(C281,Productos!$A$4:$G$203,7,FALSE),0),F281))</f>
        <v/>
      </c>
      <c r="J281" t="str">
        <f t="shared" si="4"/>
        <v/>
      </c>
    </row>
    <row r="282" spans="1:10">
      <c r="A282" s="6"/>
      <c r="E282" s="4"/>
      <c r="F282" s="5"/>
      <c r="G282" s="5" t="str">
        <f>IF(OR(C282="",E282=""),"",E282*IF(F282="",IFERROR(VLOOKUP(C282,Productos!$A$4:$G$203,7,FALSE),0),F282))</f>
        <v/>
      </c>
      <c r="J282" t="str">
        <f t="shared" si="4"/>
        <v/>
      </c>
    </row>
    <row r="283" spans="1:10">
      <c r="A283" s="6"/>
      <c r="E283" s="4"/>
      <c r="F283" s="5"/>
      <c r="G283" s="5" t="str">
        <f>IF(OR(C283="",E283=""),"",E283*IF(F283="",IFERROR(VLOOKUP(C283,Productos!$A$4:$G$203,7,FALSE),0),F283))</f>
        <v/>
      </c>
      <c r="J283" t="str">
        <f t="shared" si="4"/>
        <v/>
      </c>
    </row>
    <row r="284" spans="1:10">
      <c r="A284" s="6"/>
      <c r="E284" s="4"/>
      <c r="F284" s="5"/>
      <c r="G284" s="5" t="str">
        <f>IF(OR(C284="",E284=""),"",E284*IF(F284="",IFERROR(VLOOKUP(C284,Productos!$A$4:$G$203,7,FALSE),0),F284))</f>
        <v/>
      </c>
      <c r="J284" t="str">
        <f t="shared" si="4"/>
        <v/>
      </c>
    </row>
    <row r="285" spans="1:10">
      <c r="A285" s="6"/>
      <c r="E285" s="4"/>
      <c r="F285" s="5"/>
      <c r="G285" s="5" t="str">
        <f>IF(OR(C285="",E285=""),"",E285*IF(F285="",IFERROR(VLOOKUP(C285,Productos!$A$4:$G$203,7,FALSE),0),F285))</f>
        <v/>
      </c>
      <c r="J285" t="str">
        <f t="shared" si="4"/>
        <v/>
      </c>
    </row>
    <row r="286" spans="1:10">
      <c r="A286" s="6"/>
      <c r="E286" s="4"/>
      <c r="F286" s="5"/>
      <c r="G286" s="5" t="str">
        <f>IF(OR(C286="",E286=""),"",E286*IF(F286="",IFERROR(VLOOKUP(C286,Productos!$A$4:$G$203,7,FALSE),0),F286))</f>
        <v/>
      </c>
      <c r="J286" t="str">
        <f t="shared" si="4"/>
        <v/>
      </c>
    </row>
    <row r="287" spans="1:10">
      <c r="A287" s="6"/>
      <c r="E287" s="4"/>
      <c r="F287" s="5"/>
      <c r="G287" s="5" t="str">
        <f>IF(OR(C287="",E287=""),"",E287*IF(F287="",IFERROR(VLOOKUP(C287,Productos!$A$4:$G$203,7,FALSE),0),F287))</f>
        <v/>
      </c>
      <c r="J287" t="str">
        <f t="shared" si="4"/>
        <v/>
      </c>
    </row>
    <row r="288" spans="1:10">
      <c r="A288" s="6"/>
      <c r="E288" s="4"/>
      <c r="F288" s="5"/>
      <c r="G288" s="5" t="str">
        <f>IF(OR(C288="",E288=""),"",E288*IF(F288="",IFERROR(VLOOKUP(C288,Productos!$A$4:$G$203,7,FALSE),0),F288))</f>
        <v/>
      </c>
      <c r="J288" t="str">
        <f t="shared" si="4"/>
        <v/>
      </c>
    </row>
    <row r="289" spans="1:10">
      <c r="A289" s="6"/>
      <c r="E289" s="4"/>
      <c r="F289" s="5"/>
      <c r="G289" s="5" t="str">
        <f>IF(OR(C289="",E289=""),"",E289*IF(F289="",IFERROR(VLOOKUP(C289,Productos!$A$4:$G$203,7,FALSE),0),F289))</f>
        <v/>
      </c>
      <c r="J289" t="str">
        <f t="shared" si="4"/>
        <v/>
      </c>
    </row>
    <row r="290" spans="1:10">
      <c r="A290" s="6"/>
      <c r="E290" s="4"/>
      <c r="F290" s="5"/>
      <c r="G290" s="5" t="str">
        <f>IF(OR(C290="",E290=""),"",E290*IF(F290="",IFERROR(VLOOKUP(C290,Productos!$A$4:$G$203,7,FALSE),0),F290))</f>
        <v/>
      </c>
      <c r="J290" t="str">
        <f t="shared" si="4"/>
        <v/>
      </c>
    </row>
    <row r="291" spans="1:10">
      <c r="A291" s="6"/>
      <c r="E291" s="4"/>
      <c r="F291" s="5"/>
      <c r="G291" s="5" t="str">
        <f>IF(OR(C291="",E291=""),"",E291*IF(F291="",IFERROR(VLOOKUP(C291,Productos!$A$4:$G$203,7,FALSE),0),F291))</f>
        <v/>
      </c>
      <c r="J291" t="str">
        <f t="shared" si="4"/>
        <v/>
      </c>
    </row>
    <row r="292" spans="1:10">
      <c r="A292" s="6"/>
      <c r="E292" s="4"/>
      <c r="F292" s="5"/>
      <c r="G292" s="5" t="str">
        <f>IF(OR(C292="",E292=""),"",E292*IF(F292="",IFERROR(VLOOKUP(C292,Productos!$A$4:$G$203,7,FALSE),0),F292))</f>
        <v/>
      </c>
      <c r="J292" t="str">
        <f t="shared" si="4"/>
        <v/>
      </c>
    </row>
    <row r="293" spans="1:10">
      <c r="A293" s="6"/>
      <c r="E293" s="4"/>
      <c r="F293" s="5"/>
      <c r="G293" s="5" t="str">
        <f>IF(OR(C293="",E293=""),"",E293*IF(F293="",IFERROR(VLOOKUP(C293,Productos!$A$4:$G$203,7,FALSE),0),F293))</f>
        <v/>
      </c>
      <c r="J293" t="str">
        <f t="shared" si="4"/>
        <v/>
      </c>
    </row>
    <row r="294" spans="1:10">
      <c r="A294" s="6"/>
      <c r="E294" s="4"/>
      <c r="F294" s="5"/>
      <c r="G294" s="5" t="str">
        <f>IF(OR(C294="",E294=""),"",E294*IF(F294="",IFERROR(VLOOKUP(C294,Productos!$A$4:$G$203,7,FALSE),0),F294))</f>
        <v/>
      </c>
      <c r="J294" t="str">
        <f t="shared" si="4"/>
        <v/>
      </c>
    </row>
    <row r="295" spans="1:10">
      <c r="A295" s="6"/>
      <c r="E295" s="4"/>
      <c r="F295" s="5"/>
      <c r="G295" s="5" t="str">
        <f>IF(OR(C295="",E295=""),"",E295*IF(F295="",IFERROR(VLOOKUP(C295,Productos!$A$4:$G$203,7,FALSE),0),F295))</f>
        <v/>
      </c>
      <c r="J295" t="str">
        <f t="shared" si="4"/>
        <v/>
      </c>
    </row>
    <row r="296" spans="1:10">
      <c r="A296" s="6"/>
      <c r="E296" s="4"/>
      <c r="F296" s="5"/>
      <c r="G296" s="5" t="str">
        <f>IF(OR(C296="",E296=""),"",E296*IF(F296="",IFERROR(VLOOKUP(C296,Productos!$A$4:$G$203,7,FALSE),0),F296))</f>
        <v/>
      </c>
      <c r="J296" t="str">
        <f t="shared" si="4"/>
        <v/>
      </c>
    </row>
    <row r="297" spans="1:10">
      <c r="A297" s="6"/>
      <c r="E297" s="4"/>
      <c r="F297" s="5"/>
      <c r="G297" s="5" t="str">
        <f>IF(OR(C297="",E297=""),"",E297*IF(F297="",IFERROR(VLOOKUP(C297,Productos!$A$4:$G$203,7,FALSE),0),F297))</f>
        <v/>
      </c>
      <c r="J297" t="str">
        <f t="shared" si="4"/>
        <v/>
      </c>
    </row>
    <row r="298" spans="1:10">
      <c r="A298" s="6"/>
      <c r="E298" s="4"/>
      <c r="F298" s="5"/>
      <c r="G298" s="5" t="str">
        <f>IF(OR(C298="",E298=""),"",E298*IF(F298="",IFERROR(VLOOKUP(C298,Productos!$A$4:$G$203,7,FALSE),0),F298))</f>
        <v/>
      </c>
      <c r="J298" t="str">
        <f t="shared" si="4"/>
        <v/>
      </c>
    </row>
    <row r="299" spans="1:10">
      <c r="A299" s="6"/>
      <c r="E299" s="4"/>
      <c r="F299" s="5"/>
      <c r="G299" s="5" t="str">
        <f>IF(OR(C299="",E299=""),"",E299*IF(F299="",IFERROR(VLOOKUP(C299,Productos!$A$4:$G$203,7,FALSE),0),F299))</f>
        <v/>
      </c>
      <c r="J299" t="str">
        <f t="shared" si="4"/>
        <v/>
      </c>
    </row>
    <row r="300" spans="1:10">
      <c r="A300" s="6"/>
      <c r="E300" s="4"/>
      <c r="F300" s="5"/>
      <c r="G300" s="5" t="str">
        <f>IF(OR(C300="",E300=""),"",E300*IF(F300="",IFERROR(VLOOKUP(C300,Productos!$A$4:$G$203,7,FALSE),0),F300))</f>
        <v/>
      </c>
      <c r="J300" t="str">
        <f t="shared" si="4"/>
        <v/>
      </c>
    </row>
    <row r="301" spans="1:10">
      <c r="A301" s="6"/>
      <c r="E301" s="4"/>
      <c r="F301" s="5"/>
      <c r="G301" s="5" t="str">
        <f>IF(OR(C301="",E301=""),"",E301*IF(F301="",IFERROR(VLOOKUP(C301,Productos!$A$4:$G$203,7,FALSE),0),F301))</f>
        <v/>
      </c>
      <c r="J301" t="str">
        <f t="shared" si="4"/>
        <v/>
      </c>
    </row>
    <row r="302" spans="1:10">
      <c r="A302" s="6"/>
      <c r="E302" s="4"/>
      <c r="F302" s="5"/>
      <c r="G302" s="5" t="str">
        <f>IF(OR(C302="",E302=""),"",E302*IF(F302="",IFERROR(VLOOKUP(C302,Productos!$A$4:$G$203,7,FALSE),0),F302))</f>
        <v/>
      </c>
      <c r="J302" t="str">
        <f t="shared" si="4"/>
        <v/>
      </c>
    </row>
    <row r="303" spans="1:10">
      <c r="A303" s="6"/>
      <c r="E303" s="4"/>
      <c r="F303" s="5"/>
      <c r="G303" s="5" t="str">
        <f>IF(OR(C303="",E303=""),"",E303*IF(F303="",IFERROR(VLOOKUP(C303,Productos!$A$4:$G$203,7,FALSE),0),F303))</f>
        <v/>
      </c>
      <c r="J303" t="str">
        <f t="shared" si="4"/>
        <v/>
      </c>
    </row>
    <row r="304" spans="1:10">
      <c r="A304" s="6"/>
      <c r="E304" s="4"/>
      <c r="F304" s="5"/>
      <c r="G304" s="5" t="str">
        <f>IF(OR(C304="",E304=""),"",E304*IF(F304="",IFERROR(VLOOKUP(C304,Productos!$A$4:$G$203,7,FALSE),0),F304))</f>
        <v/>
      </c>
      <c r="J304" t="str">
        <f t="shared" si="4"/>
        <v/>
      </c>
    </row>
    <row r="305" spans="1:10">
      <c r="A305" s="6"/>
      <c r="E305" s="4"/>
      <c r="F305" s="5"/>
      <c r="G305" s="5" t="str">
        <f>IF(OR(C305="",E305=""),"",E305*IF(F305="",IFERROR(VLOOKUP(C305,Productos!$A$4:$G$203,7,FALSE),0),F305))</f>
        <v/>
      </c>
      <c r="J305" t="str">
        <f t="shared" si="4"/>
        <v/>
      </c>
    </row>
    <row r="306" spans="1:10">
      <c r="A306" s="6"/>
      <c r="E306" s="4"/>
      <c r="F306" s="5"/>
      <c r="G306" s="5" t="str">
        <f>IF(OR(C306="",E306=""),"",E306*IF(F306="",IFERROR(VLOOKUP(C306,Productos!$A$4:$G$203,7,FALSE),0),F306))</f>
        <v/>
      </c>
      <c r="J306" t="str">
        <f t="shared" si="4"/>
        <v/>
      </c>
    </row>
    <row r="307" spans="1:10">
      <c r="A307" s="6"/>
      <c r="E307" s="4"/>
      <c r="F307" s="5"/>
      <c r="G307" s="5" t="str">
        <f>IF(OR(C307="",E307=""),"",E307*IF(F307="",IFERROR(VLOOKUP(C307,Productos!$A$4:$G$203,7,FALSE),0),F307))</f>
        <v/>
      </c>
      <c r="J307" t="str">
        <f t="shared" si="4"/>
        <v/>
      </c>
    </row>
    <row r="308" spans="1:10">
      <c r="A308" s="6"/>
      <c r="E308" s="4"/>
      <c r="F308" s="5"/>
      <c r="G308" s="5" t="str">
        <f>IF(OR(C308="",E308=""),"",E308*IF(F308="",IFERROR(VLOOKUP(C308,Productos!$A$4:$G$203,7,FALSE),0),F308))</f>
        <v/>
      </c>
      <c r="J308" t="str">
        <f t="shared" si="4"/>
        <v/>
      </c>
    </row>
    <row r="309" spans="1:10">
      <c r="A309" s="6"/>
      <c r="E309" s="4"/>
      <c r="F309" s="5"/>
      <c r="G309" s="5" t="str">
        <f>IF(OR(C309="",E309=""),"",E309*IF(F309="",IFERROR(VLOOKUP(C309,Productos!$A$4:$G$203,7,FALSE),0),F309))</f>
        <v/>
      </c>
      <c r="J309" t="str">
        <f t="shared" si="4"/>
        <v/>
      </c>
    </row>
    <row r="310" spans="1:10">
      <c r="A310" s="6"/>
      <c r="E310" s="4"/>
      <c r="F310" s="5"/>
      <c r="G310" s="5" t="str">
        <f>IF(OR(C310="",E310=""),"",E310*IF(F310="",IFERROR(VLOOKUP(C310,Productos!$A$4:$G$203,7,FALSE),0),F310))</f>
        <v/>
      </c>
      <c r="J310" t="str">
        <f t="shared" si="4"/>
        <v/>
      </c>
    </row>
    <row r="311" spans="1:10">
      <c r="A311" s="6"/>
      <c r="E311" s="4"/>
      <c r="F311" s="5"/>
      <c r="G311" s="5" t="str">
        <f>IF(OR(C311="",E311=""),"",E311*IF(F311="",IFERROR(VLOOKUP(C311,Productos!$A$4:$G$203,7,FALSE),0),F311))</f>
        <v/>
      </c>
      <c r="J311" t="str">
        <f t="shared" si="4"/>
        <v/>
      </c>
    </row>
    <row r="312" spans="1:10">
      <c r="A312" s="6"/>
      <c r="E312" s="4"/>
      <c r="F312" s="5"/>
      <c r="G312" s="5" t="str">
        <f>IF(OR(C312="",E312=""),"",E312*IF(F312="",IFERROR(VLOOKUP(C312,Productos!$A$4:$G$203,7,FALSE),0),F312))</f>
        <v/>
      </c>
      <c r="J312" t="str">
        <f t="shared" si="4"/>
        <v/>
      </c>
    </row>
    <row r="313" spans="1:10">
      <c r="A313" s="6"/>
      <c r="E313" s="4"/>
      <c r="F313" s="5"/>
      <c r="G313" s="5" t="str">
        <f>IF(OR(C313="",E313=""),"",E313*IF(F313="",IFERROR(VLOOKUP(C313,Productos!$A$4:$G$203,7,FALSE),0),F313))</f>
        <v/>
      </c>
      <c r="J313" t="str">
        <f t="shared" si="4"/>
        <v/>
      </c>
    </row>
    <row r="314" spans="1:10">
      <c r="A314" s="6"/>
      <c r="E314" s="4"/>
      <c r="F314" s="5"/>
      <c r="G314" s="5" t="str">
        <f>IF(OR(C314="",E314=""),"",E314*IF(F314="",IFERROR(VLOOKUP(C314,Productos!$A$4:$G$203,7,FALSE),0),F314))</f>
        <v/>
      </c>
      <c r="J314" t="str">
        <f t="shared" si="4"/>
        <v/>
      </c>
    </row>
    <row r="315" spans="1:10">
      <c r="A315" s="6"/>
      <c r="E315" s="4"/>
      <c r="F315" s="5"/>
      <c r="G315" s="5" t="str">
        <f>IF(OR(C315="",E315=""),"",E315*IF(F315="",IFERROR(VLOOKUP(C315,Productos!$A$4:$G$203,7,FALSE),0),F315))</f>
        <v/>
      </c>
      <c r="J315" t="str">
        <f t="shared" si="4"/>
        <v/>
      </c>
    </row>
    <row r="316" spans="1:10">
      <c r="A316" s="6"/>
      <c r="E316" s="4"/>
      <c r="F316" s="5"/>
      <c r="G316" s="5" t="str">
        <f>IF(OR(C316="",E316=""),"",E316*IF(F316="",IFERROR(VLOOKUP(C316,Productos!$A$4:$G$203,7,FALSE),0),F316))</f>
        <v/>
      </c>
      <c r="J316" t="str">
        <f t="shared" si="4"/>
        <v/>
      </c>
    </row>
    <row r="317" spans="1:10">
      <c r="A317" s="6"/>
      <c r="E317" s="4"/>
      <c r="F317" s="5"/>
      <c r="G317" s="5" t="str">
        <f>IF(OR(C317="",E317=""),"",E317*IF(F317="",IFERROR(VLOOKUP(C317,Productos!$A$4:$G$203,7,FALSE),0),F317))</f>
        <v/>
      </c>
      <c r="J317" t="str">
        <f t="shared" si="4"/>
        <v/>
      </c>
    </row>
    <row r="318" spans="1:10">
      <c r="A318" s="6"/>
      <c r="E318" s="4"/>
      <c r="F318" s="5"/>
      <c r="G318" s="5" t="str">
        <f>IF(OR(C318="",E318=""),"",E318*IF(F318="",IFERROR(VLOOKUP(C318,Productos!$A$4:$G$203,7,FALSE),0),F318))</f>
        <v/>
      </c>
      <c r="J318" t="str">
        <f t="shared" si="4"/>
        <v/>
      </c>
    </row>
    <row r="319" spans="1:10">
      <c r="A319" s="6"/>
      <c r="E319" s="4"/>
      <c r="F319" s="5"/>
      <c r="G319" s="5" t="str">
        <f>IF(OR(C319="",E319=""),"",E319*IF(F319="",IFERROR(VLOOKUP(C319,Productos!$A$4:$G$203,7,FALSE),0),F319))</f>
        <v/>
      </c>
      <c r="J319" t="str">
        <f t="shared" si="4"/>
        <v/>
      </c>
    </row>
    <row r="320" spans="1:10">
      <c r="A320" s="6"/>
      <c r="E320" s="4"/>
      <c r="F320" s="5"/>
      <c r="G320" s="5" t="str">
        <f>IF(OR(C320="",E320=""),"",E320*IF(F320="",IFERROR(VLOOKUP(C320,Productos!$A$4:$G$203,7,FALSE),0),F320))</f>
        <v/>
      </c>
      <c r="J320" t="str">
        <f t="shared" si="4"/>
        <v/>
      </c>
    </row>
    <row r="321" spans="1:10">
      <c r="A321" s="6"/>
      <c r="E321" s="4"/>
      <c r="F321" s="5"/>
      <c r="G321" s="5" t="str">
        <f>IF(OR(C321="",E321=""),"",E321*IF(F321="",IFERROR(VLOOKUP(C321,Productos!$A$4:$G$203,7,FALSE),0),F321))</f>
        <v/>
      </c>
      <c r="J321" t="str">
        <f t="shared" si="4"/>
        <v/>
      </c>
    </row>
    <row r="322" spans="1:10">
      <c r="A322" s="6"/>
      <c r="E322" s="4"/>
      <c r="F322" s="5"/>
      <c r="G322" s="5" t="str">
        <f>IF(OR(C322="",E322=""),"",E322*IF(F322="",IFERROR(VLOOKUP(C322,Productos!$A$4:$G$203,7,FALSE),0),F322))</f>
        <v/>
      </c>
      <c r="J322" t="str">
        <f t="shared" si="4"/>
        <v/>
      </c>
    </row>
    <row r="323" spans="1:10">
      <c r="A323" s="6"/>
      <c r="E323" s="4"/>
      <c r="F323" s="5"/>
      <c r="G323" s="5" t="str">
        <f>IF(OR(C323="",E323=""),"",E323*IF(F323="",IFERROR(VLOOKUP(C323,Productos!$A$4:$G$203,7,FALSE),0),F323))</f>
        <v/>
      </c>
      <c r="J323" t="str">
        <f t="shared" si="4"/>
        <v/>
      </c>
    </row>
    <row r="324" spans="1:10">
      <c r="A324" s="6"/>
      <c r="E324" s="4"/>
      <c r="F324" s="5"/>
      <c r="G324" s="5" t="str">
        <f>IF(OR(C324="",E324=""),"",E324*IF(F324="",IFERROR(VLOOKUP(C324,Productos!$A$4:$G$203,7,FALSE),0),F324))</f>
        <v/>
      </c>
      <c r="J324" t="str">
        <f t="shared" ref="J324:J387" si="5">IF(A324="","",TEXT(A324,"yyyy-mm"))</f>
        <v/>
      </c>
    </row>
    <row r="325" spans="1:10">
      <c r="A325" s="6"/>
      <c r="E325" s="4"/>
      <c r="F325" s="5"/>
      <c r="G325" s="5" t="str">
        <f>IF(OR(C325="",E325=""),"",E325*IF(F325="",IFERROR(VLOOKUP(C325,Productos!$A$4:$G$203,7,FALSE),0),F325))</f>
        <v/>
      </c>
      <c r="J325" t="str">
        <f t="shared" si="5"/>
        <v/>
      </c>
    </row>
    <row r="326" spans="1:10">
      <c r="A326" s="6"/>
      <c r="E326" s="4"/>
      <c r="F326" s="5"/>
      <c r="G326" s="5" t="str">
        <f>IF(OR(C326="",E326=""),"",E326*IF(F326="",IFERROR(VLOOKUP(C326,Productos!$A$4:$G$203,7,FALSE),0),F326))</f>
        <v/>
      </c>
      <c r="J326" t="str">
        <f t="shared" si="5"/>
        <v/>
      </c>
    </row>
    <row r="327" spans="1:10">
      <c r="A327" s="6"/>
      <c r="E327" s="4"/>
      <c r="F327" s="5"/>
      <c r="G327" s="5" t="str">
        <f>IF(OR(C327="",E327=""),"",E327*IF(F327="",IFERROR(VLOOKUP(C327,Productos!$A$4:$G$203,7,FALSE),0),F327))</f>
        <v/>
      </c>
      <c r="J327" t="str">
        <f t="shared" si="5"/>
        <v/>
      </c>
    </row>
    <row r="328" spans="1:10">
      <c r="A328" s="6"/>
      <c r="E328" s="4"/>
      <c r="F328" s="5"/>
      <c r="G328" s="5" t="str">
        <f>IF(OR(C328="",E328=""),"",E328*IF(F328="",IFERROR(VLOOKUP(C328,Productos!$A$4:$G$203,7,FALSE),0),F328))</f>
        <v/>
      </c>
      <c r="J328" t="str">
        <f t="shared" si="5"/>
        <v/>
      </c>
    </row>
    <row r="329" spans="1:10">
      <c r="A329" s="6"/>
      <c r="E329" s="4"/>
      <c r="F329" s="5"/>
      <c r="G329" s="5" t="str">
        <f>IF(OR(C329="",E329=""),"",E329*IF(F329="",IFERROR(VLOOKUP(C329,Productos!$A$4:$G$203,7,FALSE),0),F329))</f>
        <v/>
      </c>
      <c r="J329" t="str">
        <f t="shared" si="5"/>
        <v/>
      </c>
    </row>
    <row r="330" spans="1:10">
      <c r="A330" s="6"/>
      <c r="E330" s="4"/>
      <c r="F330" s="5"/>
      <c r="G330" s="5" t="str">
        <f>IF(OR(C330="",E330=""),"",E330*IF(F330="",IFERROR(VLOOKUP(C330,Productos!$A$4:$G$203,7,FALSE),0),F330))</f>
        <v/>
      </c>
      <c r="J330" t="str">
        <f t="shared" si="5"/>
        <v/>
      </c>
    </row>
    <row r="331" spans="1:10">
      <c r="A331" s="6"/>
      <c r="E331" s="4"/>
      <c r="F331" s="5"/>
      <c r="G331" s="5" t="str">
        <f>IF(OR(C331="",E331=""),"",E331*IF(F331="",IFERROR(VLOOKUP(C331,Productos!$A$4:$G$203,7,FALSE),0),F331))</f>
        <v/>
      </c>
      <c r="J331" t="str">
        <f t="shared" si="5"/>
        <v/>
      </c>
    </row>
    <row r="332" spans="1:10">
      <c r="A332" s="6"/>
      <c r="E332" s="4"/>
      <c r="F332" s="5"/>
      <c r="G332" s="5" t="str">
        <f>IF(OR(C332="",E332=""),"",E332*IF(F332="",IFERROR(VLOOKUP(C332,Productos!$A$4:$G$203,7,FALSE),0),F332))</f>
        <v/>
      </c>
      <c r="J332" t="str">
        <f t="shared" si="5"/>
        <v/>
      </c>
    </row>
    <row r="333" spans="1:10">
      <c r="A333" s="6"/>
      <c r="E333" s="4"/>
      <c r="F333" s="5"/>
      <c r="G333" s="5" t="str">
        <f>IF(OR(C333="",E333=""),"",E333*IF(F333="",IFERROR(VLOOKUP(C333,Productos!$A$4:$G$203,7,FALSE),0),F333))</f>
        <v/>
      </c>
      <c r="J333" t="str">
        <f t="shared" si="5"/>
        <v/>
      </c>
    </row>
    <row r="334" spans="1:10">
      <c r="A334" s="6"/>
      <c r="E334" s="4"/>
      <c r="F334" s="5"/>
      <c r="G334" s="5" t="str">
        <f>IF(OR(C334="",E334=""),"",E334*IF(F334="",IFERROR(VLOOKUP(C334,Productos!$A$4:$G$203,7,FALSE),0),F334))</f>
        <v/>
      </c>
      <c r="J334" t="str">
        <f t="shared" si="5"/>
        <v/>
      </c>
    </row>
    <row r="335" spans="1:10">
      <c r="A335" s="6"/>
      <c r="E335" s="4"/>
      <c r="F335" s="5"/>
      <c r="G335" s="5" t="str">
        <f>IF(OR(C335="",E335=""),"",E335*IF(F335="",IFERROR(VLOOKUP(C335,Productos!$A$4:$G$203,7,FALSE),0),F335))</f>
        <v/>
      </c>
      <c r="J335" t="str">
        <f t="shared" si="5"/>
        <v/>
      </c>
    </row>
    <row r="336" spans="1:10">
      <c r="A336" s="6"/>
      <c r="E336" s="4"/>
      <c r="F336" s="5"/>
      <c r="G336" s="5" t="str">
        <f>IF(OR(C336="",E336=""),"",E336*IF(F336="",IFERROR(VLOOKUP(C336,Productos!$A$4:$G$203,7,FALSE),0),F336))</f>
        <v/>
      </c>
      <c r="J336" t="str">
        <f t="shared" si="5"/>
        <v/>
      </c>
    </row>
    <row r="337" spans="1:10">
      <c r="A337" s="6"/>
      <c r="E337" s="4"/>
      <c r="F337" s="5"/>
      <c r="G337" s="5" t="str">
        <f>IF(OR(C337="",E337=""),"",E337*IF(F337="",IFERROR(VLOOKUP(C337,Productos!$A$4:$G$203,7,FALSE),0),F337))</f>
        <v/>
      </c>
      <c r="J337" t="str">
        <f t="shared" si="5"/>
        <v/>
      </c>
    </row>
    <row r="338" spans="1:10">
      <c r="A338" s="6"/>
      <c r="E338" s="4"/>
      <c r="F338" s="5"/>
      <c r="G338" s="5" t="str">
        <f>IF(OR(C338="",E338=""),"",E338*IF(F338="",IFERROR(VLOOKUP(C338,Productos!$A$4:$G$203,7,FALSE),0),F338))</f>
        <v/>
      </c>
      <c r="J338" t="str">
        <f t="shared" si="5"/>
        <v/>
      </c>
    </row>
    <row r="339" spans="1:10">
      <c r="A339" s="6"/>
      <c r="E339" s="4"/>
      <c r="F339" s="5"/>
      <c r="G339" s="5" t="str">
        <f>IF(OR(C339="",E339=""),"",E339*IF(F339="",IFERROR(VLOOKUP(C339,Productos!$A$4:$G$203,7,FALSE),0),F339))</f>
        <v/>
      </c>
      <c r="J339" t="str">
        <f t="shared" si="5"/>
        <v/>
      </c>
    </row>
    <row r="340" spans="1:10">
      <c r="A340" s="6"/>
      <c r="E340" s="4"/>
      <c r="F340" s="5"/>
      <c r="G340" s="5" t="str">
        <f>IF(OR(C340="",E340=""),"",E340*IF(F340="",IFERROR(VLOOKUP(C340,Productos!$A$4:$G$203,7,FALSE),0),F340))</f>
        <v/>
      </c>
      <c r="J340" t="str">
        <f t="shared" si="5"/>
        <v/>
      </c>
    </row>
    <row r="341" spans="1:10">
      <c r="A341" s="6"/>
      <c r="E341" s="4"/>
      <c r="F341" s="5"/>
      <c r="G341" s="5" t="str">
        <f>IF(OR(C341="",E341=""),"",E341*IF(F341="",IFERROR(VLOOKUP(C341,Productos!$A$4:$G$203,7,FALSE),0),F341))</f>
        <v/>
      </c>
      <c r="J341" t="str">
        <f t="shared" si="5"/>
        <v/>
      </c>
    </row>
    <row r="342" spans="1:10">
      <c r="A342" s="6"/>
      <c r="E342" s="4"/>
      <c r="F342" s="5"/>
      <c r="G342" s="5" t="str">
        <f>IF(OR(C342="",E342=""),"",E342*IF(F342="",IFERROR(VLOOKUP(C342,Productos!$A$4:$G$203,7,FALSE),0),F342))</f>
        <v/>
      </c>
      <c r="J342" t="str">
        <f t="shared" si="5"/>
        <v/>
      </c>
    </row>
    <row r="343" spans="1:10">
      <c r="A343" s="6"/>
      <c r="E343" s="4"/>
      <c r="F343" s="5"/>
      <c r="G343" s="5" t="str">
        <f>IF(OR(C343="",E343=""),"",E343*IF(F343="",IFERROR(VLOOKUP(C343,Productos!$A$4:$G$203,7,FALSE),0),F343))</f>
        <v/>
      </c>
      <c r="J343" t="str">
        <f t="shared" si="5"/>
        <v/>
      </c>
    </row>
    <row r="344" spans="1:10">
      <c r="A344" s="6"/>
      <c r="E344" s="4"/>
      <c r="F344" s="5"/>
      <c r="G344" s="5" t="str">
        <f>IF(OR(C344="",E344=""),"",E344*IF(F344="",IFERROR(VLOOKUP(C344,Productos!$A$4:$G$203,7,FALSE),0),F344))</f>
        <v/>
      </c>
      <c r="J344" t="str">
        <f t="shared" si="5"/>
        <v/>
      </c>
    </row>
    <row r="345" spans="1:10">
      <c r="A345" s="6"/>
      <c r="E345" s="4"/>
      <c r="F345" s="5"/>
      <c r="G345" s="5" t="str">
        <f>IF(OR(C345="",E345=""),"",E345*IF(F345="",IFERROR(VLOOKUP(C345,Productos!$A$4:$G$203,7,FALSE),0),F345))</f>
        <v/>
      </c>
      <c r="J345" t="str">
        <f t="shared" si="5"/>
        <v/>
      </c>
    </row>
    <row r="346" spans="1:10">
      <c r="A346" s="6"/>
      <c r="E346" s="4"/>
      <c r="F346" s="5"/>
      <c r="G346" s="5" t="str">
        <f>IF(OR(C346="",E346=""),"",E346*IF(F346="",IFERROR(VLOOKUP(C346,Productos!$A$4:$G$203,7,FALSE),0),F346))</f>
        <v/>
      </c>
      <c r="J346" t="str">
        <f t="shared" si="5"/>
        <v/>
      </c>
    </row>
    <row r="347" spans="1:10">
      <c r="A347" s="6"/>
      <c r="E347" s="4"/>
      <c r="F347" s="5"/>
      <c r="G347" s="5" t="str">
        <f>IF(OR(C347="",E347=""),"",E347*IF(F347="",IFERROR(VLOOKUP(C347,Productos!$A$4:$G$203,7,FALSE),0),F347))</f>
        <v/>
      </c>
      <c r="J347" t="str">
        <f t="shared" si="5"/>
        <v/>
      </c>
    </row>
    <row r="348" spans="1:10">
      <c r="A348" s="6"/>
      <c r="E348" s="4"/>
      <c r="F348" s="5"/>
      <c r="G348" s="5" t="str">
        <f>IF(OR(C348="",E348=""),"",E348*IF(F348="",IFERROR(VLOOKUP(C348,Productos!$A$4:$G$203,7,FALSE),0),F348))</f>
        <v/>
      </c>
      <c r="J348" t="str">
        <f t="shared" si="5"/>
        <v/>
      </c>
    </row>
    <row r="349" spans="1:10">
      <c r="A349" s="6"/>
      <c r="E349" s="4"/>
      <c r="F349" s="5"/>
      <c r="G349" s="5" t="str">
        <f>IF(OR(C349="",E349=""),"",E349*IF(F349="",IFERROR(VLOOKUP(C349,Productos!$A$4:$G$203,7,FALSE),0),F349))</f>
        <v/>
      </c>
      <c r="J349" t="str">
        <f t="shared" si="5"/>
        <v/>
      </c>
    </row>
    <row r="350" spans="1:10">
      <c r="A350" s="6"/>
      <c r="E350" s="4"/>
      <c r="F350" s="5"/>
      <c r="G350" s="5" t="str">
        <f>IF(OR(C350="",E350=""),"",E350*IF(F350="",IFERROR(VLOOKUP(C350,Productos!$A$4:$G$203,7,FALSE),0),F350))</f>
        <v/>
      </c>
      <c r="J350" t="str">
        <f t="shared" si="5"/>
        <v/>
      </c>
    </row>
    <row r="351" spans="1:10">
      <c r="A351" s="6"/>
      <c r="E351" s="4"/>
      <c r="F351" s="5"/>
      <c r="G351" s="5" t="str">
        <f>IF(OR(C351="",E351=""),"",E351*IF(F351="",IFERROR(VLOOKUP(C351,Productos!$A$4:$G$203,7,FALSE),0),F351))</f>
        <v/>
      </c>
      <c r="J351" t="str">
        <f t="shared" si="5"/>
        <v/>
      </c>
    </row>
    <row r="352" spans="1:10">
      <c r="A352" s="6"/>
      <c r="E352" s="4"/>
      <c r="F352" s="5"/>
      <c r="G352" s="5" t="str">
        <f>IF(OR(C352="",E352=""),"",E352*IF(F352="",IFERROR(VLOOKUP(C352,Productos!$A$4:$G$203,7,FALSE),0),F352))</f>
        <v/>
      </c>
      <c r="J352" t="str">
        <f t="shared" si="5"/>
        <v/>
      </c>
    </row>
    <row r="353" spans="1:10">
      <c r="A353" s="6"/>
      <c r="E353" s="4"/>
      <c r="F353" s="5"/>
      <c r="G353" s="5" t="str">
        <f>IF(OR(C353="",E353=""),"",E353*IF(F353="",IFERROR(VLOOKUP(C353,Productos!$A$4:$G$203,7,FALSE),0),F353))</f>
        <v/>
      </c>
      <c r="J353" t="str">
        <f t="shared" si="5"/>
        <v/>
      </c>
    </row>
    <row r="354" spans="1:10">
      <c r="A354" s="6"/>
      <c r="E354" s="4"/>
      <c r="F354" s="5"/>
      <c r="G354" s="5" t="str">
        <f>IF(OR(C354="",E354=""),"",E354*IF(F354="",IFERROR(VLOOKUP(C354,Productos!$A$4:$G$203,7,FALSE),0),F354))</f>
        <v/>
      </c>
      <c r="J354" t="str">
        <f t="shared" si="5"/>
        <v/>
      </c>
    </row>
    <row r="355" spans="1:10">
      <c r="A355" s="6"/>
      <c r="E355" s="4"/>
      <c r="F355" s="5"/>
      <c r="G355" s="5" t="str">
        <f>IF(OR(C355="",E355=""),"",E355*IF(F355="",IFERROR(VLOOKUP(C355,Productos!$A$4:$G$203,7,FALSE),0),F355))</f>
        <v/>
      </c>
      <c r="J355" t="str">
        <f t="shared" si="5"/>
        <v/>
      </c>
    </row>
    <row r="356" spans="1:10">
      <c r="A356" s="6"/>
      <c r="E356" s="4"/>
      <c r="F356" s="5"/>
      <c r="G356" s="5" t="str">
        <f>IF(OR(C356="",E356=""),"",E356*IF(F356="",IFERROR(VLOOKUP(C356,Productos!$A$4:$G$203,7,FALSE),0),F356))</f>
        <v/>
      </c>
      <c r="J356" t="str">
        <f t="shared" si="5"/>
        <v/>
      </c>
    </row>
    <row r="357" spans="1:10">
      <c r="A357" s="6"/>
      <c r="E357" s="4"/>
      <c r="F357" s="5"/>
      <c r="G357" s="5" t="str">
        <f>IF(OR(C357="",E357=""),"",E357*IF(F357="",IFERROR(VLOOKUP(C357,Productos!$A$4:$G$203,7,FALSE),0),F357))</f>
        <v/>
      </c>
      <c r="J357" t="str">
        <f t="shared" si="5"/>
        <v/>
      </c>
    </row>
    <row r="358" spans="1:10">
      <c r="A358" s="6"/>
      <c r="E358" s="4"/>
      <c r="F358" s="5"/>
      <c r="G358" s="5" t="str">
        <f>IF(OR(C358="",E358=""),"",E358*IF(F358="",IFERROR(VLOOKUP(C358,Productos!$A$4:$G$203,7,FALSE),0),F358))</f>
        <v/>
      </c>
      <c r="J358" t="str">
        <f t="shared" si="5"/>
        <v/>
      </c>
    </row>
    <row r="359" spans="1:10">
      <c r="A359" s="6"/>
      <c r="E359" s="4"/>
      <c r="F359" s="5"/>
      <c r="G359" s="5" t="str">
        <f>IF(OR(C359="",E359=""),"",E359*IF(F359="",IFERROR(VLOOKUP(C359,Productos!$A$4:$G$203,7,FALSE),0),F359))</f>
        <v/>
      </c>
      <c r="J359" t="str">
        <f t="shared" si="5"/>
        <v/>
      </c>
    </row>
    <row r="360" spans="1:10">
      <c r="A360" s="6"/>
      <c r="E360" s="4"/>
      <c r="F360" s="5"/>
      <c r="G360" s="5" t="str">
        <f>IF(OR(C360="",E360=""),"",E360*IF(F360="",IFERROR(VLOOKUP(C360,Productos!$A$4:$G$203,7,FALSE),0),F360))</f>
        <v/>
      </c>
      <c r="J360" t="str">
        <f t="shared" si="5"/>
        <v/>
      </c>
    </row>
    <row r="361" spans="1:10">
      <c r="A361" s="6"/>
      <c r="E361" s="4"/>
      <c r="F361" s="5"/>
      <c r="G361" s="5" t="str">
        <f>IF(OR(C361="",E361=""),"",E361*IF(F361="",IFERROR(VLOOKUP(C361,Productos!$A$4:$G$203,7,FALSE),0),F361))</f>
        <v/>
      </c>
      <c r="J361" t="str">
        <f t="shared" si="5"/>
        <v/>
      </c>
    </row>
    <row r="362" spans="1:10">
      <c r="A362" s="6"/>
      <c r="E362" s="4"/>
      <c r="F362" s="5"/>
      <c r="G362" s="5" t="str">
        <f>IF(OR(C362="",E362=""),"",E362*IF(F362="",IFERROR(VLOOKUP(C362,Productos!$A$4:$G$203,7,FALSE),0),F362))</f>
        <v/>
      </c>
      <c r="J362" t="str">
        <f t="shared" si="5"/>
        <v/>
      </c>
    </row>
    <row r="363" spans="1:10">
      <c r="A363" s="6"/>
      <c r="E363" s="4"/>
      <c r="F363" s="5"/>
      <c r="G363" s="5" t="str">
        <f>IF(OR(C363="",E363=""),"",E363*IF(F363="",IFERROR(VLOOKUP(C363,Productos!$A$4:$G$203,7,FALSE),0),F363))</f>
        <v/>
      </c>
      <c r="J363" t="str">
        <f t="shared" si="5"/>
        <v/>
      </c>
    </row>
    <row r="364" spans="1:10">
      <c r="A364" s="6"/>
      <c r="E364" s="4"/>
      <c r="F364" s="5"/>
      <c r="G364" s="5" t="str">
        <f>IF(OR(C364="",E364=""),"",E364*IF(F364="",IFERROR(VLOOKUP(C364,Productos!$A$4:$G$203,7,FALSE),0),F364))</f>
        <v/>
      </c>
      <c r="J364" t="str">
        <f t="shared" si="5"/>
        <v/>
      </c>
    </row>
    <row r="365" spans="1:10">
      <c r="A365" s="6"/>
      <c r="E365" s="4"/>
      <c r="F365" s="5"/>
      <c r="G365" s="5" t="str">
        <f>IF(OR(C365="",E365=""),"",E365*IF(F365="",IFERROR(VLOOKUP(C365,Productos!$A$4:$G$203,7,FALSE),0),F365))</f>
        <v/>
      </c>
      <c r="J365" t="str">
        <f t="shared" si="5"/>
        <v/>
      </c>
    </row>
    <row r="366" spans="1:10">
      <c r="A366" s="6"/>
      <c r="E366" s="4"/>
      <c r="F366" s="5"/>
      <c r="G366" s="5" t="str">
        <f>IF(OR(C366="",E366=""),"",E366*IF(F366="",IFERROR(VLOOKUP(C366,Productos!$A$4:$G$203,7,FALSE),0),F366))</f>
        <v/>
      </c>
      <c r="J366" t="str">
        <f t="shared" si="5"/>
        <v/>
      </c>
    </row>
    <row r="367" spans="1:10">
      <c r="A367" s="6"/>
      <c r="E367" s="4"/>
      <c r="F367" s="5"/>
      <c r="G367" s="5" t="str">
        <f>IF(OR(C367="",E367=""),"",E367*IF(F367="",IFERROR(VLOOKUP(C367,Productos!$A$4:$G$203,7,FALSE),0),F367))</f>
        <v/>
      </c>
      <c r="J367" t="str">
        <f t="shared" si="5"/>
        <v/>
      </c>
    </row>
    <row r="368" spans="1:10">
      <c r="A368" s="6"/>
      <c r="E368" s="4"/>
      <c r="F368" s="5"/>
      <c r="G368" s="5" t="str">
        <f>IF(OR(C368="",E368=""),"",E368*IF(F368="",IFERROR(VLOOKUP(C368,Productos!$A$4:$G$203,7,FALSE),0),F368))</f>
        <v/>
      </c>
      <c r="J368" t="str">
        <f t="shared" si="5"/>
        <v/>
      </c>
    </row>
    <row r="369" spans="1:10">
      <c r="A369" s="6"/>
      <c r="E369" s="4"/>
      <c r="F369" s="5"/>
      <c r="G369" s="5" t="str">
        <f>IF(OR(C369="",E369=""),"",E369*IF(F369="",IFERROR(VLOOKUP(C369,Productos!$A$4:$G$203,7,FALSE),0),F369))</f>
        <v/>
      </c>
      <c r="J369" t="str">
        <f t="shared" si="5"/>
        <v/>
      </c>
    </row>
    <row r="370" spans="1:10">
      <c r="A370" s="6"/>
      <c r="E370" s="4"/>
      <c r="F370" s="5"/>
      <c r="G370" s="5" t="str">
        <f>IF(OR(C370="",E370=""),"",E370*IF(F370="",IFERROR(VLOOKUP(C370,Productos!$A$4:$G$203,7,FALSE),0),F370))</f>
        <v/>
      </c>
      <c r="J370" t="str">
        <f t="shared" si="5"/>
        <v/>
      </c>
    </row>
    <row r="371" spans="1:10">
      <c r="A371" s="6"/>
      <c r="E371" s="4"/>
      <c r="F371" s="5"/>
      <c r="G371" s="5" t="str">
        <f>IF(OR(C371="",E371=""),"",E371*IF(F371="",IFERROR(VLOOKUP(C371,Productos!$A$4:$G$203,7,FALSE),0),F371))</f>
        <v/>
      </c>
      <c r="J371" t="str">
        <f t="shared" si="5"/>
        <v/>
      </c>
    </row>
    <row r="372" spans="1:10">
      <c r="A372" s="6"/>
      <c r="E372" s="4"/>
      <c r="F372" s="5"/>
      <c r="G372" s="5" t="str">
        <f>IF(OR(C372="",E372=""),"",E372*IF(F372="",IFERROR(VLOOKUP(C372,Productos!$A$4:$G$203,7,FALSE),0),F372))</f>
        <v/>
      </c>
      <c r="J372" t="str">
        <f t="shared" si="5"/>
        <v/>
      </c>
    </row>
    <row r="373" spans="1:10">
      <c r="A373" s="6"/>
      <c r="E373" s="4"/>
      <c r="F373" s="5"/>
      <c r="G373" s="5" t="str">
        <f>IF(OR(C373="",E373=""),"",E373*IF(F373="",IFERROR(VLOOKUP(C373,Productos!$A$4:$G$203,7,FALSE),0),F373))</f>
        <v/>
      </c>
      <c r="J373" t="str">
        <f t="shared" si="5"/>
        <v/>
      </c>
    </row>
    <row r="374" spans="1:10">
      <c r="A374" s="6"/>
      <c r="E374" s="4"/>
      <c r="F374" s="5"/>
      <c r="G374" s="5" t="str">
        <f>IF(OR(C374="",E374=""),"",E374*IF(F374="",IFERROR(VLOOKUP(C374,Productos!$A$4:$G$203,7,FALSE),0),F374))</f>
        <v/>
      </c>
      <c r="J374" t="str">
        <f t="shared" si="5"/>
        <v/>
      </c>
    </row>
    <row r="375" spans="1:10">
      <c r="A375" s="6"/>
      <c r="E375" s="4"/>
      <c r="F375" s="5"/>
      <c r="G375" s="5" t="str">
        <f>IF(OR(C375="",E375=""),"",E375*IF(F375="",IFERROR(VLOOKUP(C375,Productos!$A$4:$G$203,7,FALSE),0),F375))</f>
        <v/>
      </c>
      <c r="J375" t="str">
        <f t="shared" si="5"/>
        <v/>
      </c>
    </row>
    <row r="376" spans="1:10">
      <c r="A376" s="6"/>
      <c r="E376" s="4"/>
      <c r="F376" s="5"/>
      <c r="G376" s="5" t="str">
        <f>IF(OR(C376="",E376=""),"",E376*IF(F376="",IFERROR(VLOOKUP(C376,Productos!$A$4:$G$203,7,FALSE),0),F376))</f>
        <v/>
      </c>
      <c r="J376" t="str">
        <f t="shared" si="5"/>
        <v/>
      </c>
    </row>
    <row r="377" spans="1:10">
      <c r="A377" s="6"/>
      <c r="E377" s="4"/>
      <c r="F377" s="5"/>
      <c r="G377" s="5" t="str">
        <f>IF(OR(C377="",E377=""),"",E377*IF(F377="",IFERROR(VLOOKUP(C377,Productos!$A$4:$G$203,7,FALSE),0),F377))</f>
        <v/>
      </c>
      <c r="J377" t="str">
        <f t="shared" si="5"/>
        <v/>
      </c>
    </row>
    <row r="378" spans="1:10">
      <c r="A378" s="6"/>
      <c r="E378" s="4"/>
      <c r="F378" s="5"/>
      <c r="G378" s="5" t="str">
        <f>IF(OR(C378="",E378=""),"",E378*IF(F378="",IFERROR(VLOOKUP(C378,Productos!$A$4:$G$203,7,FALSE),0),F378))</f>
        <v/>
      </c>
      <c r="J378" t="str">
        <f t="shared" si="5"/>
        <v/>
      </c>
    </row>
    <row r="379" spans="1:10">
      <c r="A379" s="6"/>
      <c r="E379" s="4"/>
      <c r="F379" s="5"/>
      <c r="G379" s="5" t="str">
        <f>IF(OR(C379="",E379=""),"",E379*IF(F379="",IFERROR(VLOOKUP(C379,Productos!$A$4:$G$203,7,FALSE),0),F379))</f>
        <v/>
      </c>
      <c r="J379" t="str">
        <f t="shared" si="5"/>
        <v/>
      </c>
    </row>
    <row r="380" spans="1:10">
      <c r="A380" s="6"/>
      <c r="E380" s="4"/>
      <c r="F380" s="5"/>
      <c r="G380" s="5" t="str">
        <f>IF(OR(C380="",E380=""),"",E380*IF(F380="",IFERROR(VLOOKUP(C380,Productos!$A$4:$G$203,7,FALSE),0),F380))</f>
        <v/>
      </c>
      <c r="J380" t="str">
        <f t="shared" si="5"/>
        <v/>
      </c>
    </row>
    <row r="381" spans="1:10">
      <c r="A381" s="6"/>
      <c r="E381" s="4"/>
      <c r="F381" s="5"/>
      <c r="G381" s="5" t="str">
        <f>IF(OR(C381="",E381=""),"",E381*IF(F381="",IFERROR(VLOOKUP(C381,Productos!$A$4:$G$203,7,FALSE),0),F381))</f>
        <v/>
      </c>
      <c r="J381" t="str">
        <f t="shared" si="5"/>
        <v/>
      </c>
    </row>
    <row r="382" spans="1:10">
      <c r="A382" s="6"/>
      <c r="E382" s="4"/>
      <c r="F382" s="5"/>
      <c r="G382" s="5" t="str">
        <f>IF(OR(C382="",E382=""),"",E382*IF(F382="",IFERROR(VLOOKUP(C382,Productos!$A$4:$G$203,7,FALSE),0),F382))</f>
        <v/>
      </c>
      <c r="J382" t="str">
        <f t="shared" si="5"/>
        <v/>
      </c>
    </row>
    <row r="383" spans="1:10">
      <c r="A383" s="6"/>
      <c r="E383" s="4"/>
      <c r="F383" s="5"/>
      <c r="G383" s="5" t="str">
        <f>IF(OR(C383="",E383=""),"",E383*IF(F383="",IFERROR(VLOOKUP(C383,Productos!$A$4:$G$203,7,FALSE),0),F383))</f>
        <v/>
      </c>
      <c r="J383" t="str">
        <f t="shared" si="5"/>
        <v/>
      </c>
    </row>
    <row r="384" spans="1:10">
      <c r="A384" s="6"/>
      <c r="E384" s="4"/>
      <c r="F384" s="5"/>
      <c r="G384" s="5" t="str">
        <f>IF(OR(C384="",E384=""),"",E384*IF(F384="",IFERROR(VLOOKUP(C384,Productos!$A$4:$G$203,7,FALSE),0),F384))</f>
        <v/>
      </c>
      <c r="J384" t="str">
        <f t="shared" si="5"/>
        <v/>
      </c>
    </row>
    <row r="385" spans="1:10">
      <c r="A385" s="6"/>
      <c r="E385" s="4"/>
      <c r="F385" s="5"/>
      <c r="G385" s="5" t="str">
        <f>IF(OR(C385="",E385=""),"",E385*IF(F385="",IFERROR(VLOOKUP(C385,Productos!$A$4:$G$203,7,FALSE),0),F385))</f>
        <v/>
      </c>
      <c r="J385" t="str">
        <f t="shared" si="5"/>
        <v/>
      </c>
    </row>
    <row r="386" spans="1:10">
      <c r="A386" s="6"/>
      <c r="E386" s="4"/>
      <c r="F386" s="5"/>
      <c r="G386" s="5" t="str">
        <f>IF(OR(C386="",E386=""),"",E386*IF(F386="",IFERROR(VLOOKUP(C386,Productos!$A$4:$G$203,7,FALSE),0),F386))</f>
        <v/>
      </c>
      <c r="J386" t="str">
        <f t="shared" si="5"/>
        <v/>
      </c>
    </row>
    <row r="387" spans="1:10">
      <c r="A387" s="6"/>
      <c r="E387" s="4"/>
      <c r="F387" s="5"/>
      <c r="G387" s="5" t="str">
        <f>IF(OR(C387="",E387=""),"",E387*IF(F387="",IFERROR(VLOOKUP(C387,Productos!$A$4:$G$203,7,FALSE),0),F387))</f>
        <v/>
      </c>
      <c r="J387" t="str">
        <f t="shared" si="5"/>
        <v/>
      </c>
    </row>
    <row r="388" spans="1:10">
      <c r="A388" s="6"/>
      <c r="E388" s="4"/>
      <c r="F388" s="5"/>
      <c r="G388" s="5" t="str">
        <f>IF(OR(C388="",E388=""),"",E388*IF(F388="",IFERROR(VLOOKUP(C388,Productos!$A$4:$G$203,7,FALSE),0),F388))</f>
        <v/>
      </c>
      <c r="J388" t="str">
        <f t="shared" ref="J388:J451" si="6">IF(A388="","",TEXT(A388,"yyyy-mm"))</f>
        <v/>
      </c>
    </row>
    <row r="389" spans="1:10">
      <c r="A389" s="6"/>
      <c r="E389" s="4"/>
      <c r="F389" s="5"/>
      <c r="G389" s="5" t="str">
        <f>IF(OR(C389="",E389=""),"",E389*IF(F389="",IFERROR(VLOOKUP(C389,Productos!$A$4:$G$203,7,FALSE),0),F389))</f>
        <v/>
      </c>
      <c r="J389" t="str">
        <f t="shared" si="6"/>
        <v/>
      </c>
    </row>
    <row r="390" spans="1:10">
      <c r="A390" s="6"/>
      <c r="E390" s="4"/>
      <c r="F390" s="5"/>
      <c r="G390" s="5" t="str">
        <f>IF(OR(C390="",E390=""),"",E390*IF(F390="",IFERROR(VLOOKUP(C390,Productos!$A$4:$G$203,7,FALSE),0),F390))</f>
        <v/>
      </c>
      <c r="J390" t="str">
        <f t="shared" si="6"/>
        <v/>
      </c>
    </row>
    <row r="391" spans="1:10">
      <c r="A391" s="6"/>
      <c r="E391" s="4"/>
      <c r="F391" s="5"/>
      <c r="G391" s="5" t="str">
        <f>IF(OR(C391="",E391=""),"",E391*IF(F391="",IFERROR(VLOOKUP(C391,Productos!$A$4:$G$203,7,FALSE),0),F391))</f>
        <v/>
      </c>
      <c r="J391" t="str">
        <f t="shared" si="6"/>
        <v/>
      </c>
    </row>
    <row r="392" spans="1:10">
      <c r="A392" s="6"/>
      <c r="E392" s="4"/>
      <c r="F392" s="5"/>
      <c r="G392" s="5" t="str">
        <f>IF(OR(C392="",E392=""),"",E392*IF(F392="",IFERROR(VLOOKUP(C392,Productos!$A$4:$G$203,7,FALSE),0),F392))</f>
        <v/>
      </c>
      <c r="J392" t="str">
        <f t="shared" si="6"/>
        <v/>
      </c>
    </row>
    <row r="393" spans="1:10">
      <c r="A393" s="6"/>
      <c r="E393" s="4"/>
      <c r="F393" s="5"/>
      <c r="G393" s="5" t="str">
        <f>IF(OR(C393="",E393=""),"",E393*IF(F393="",IFERROR(VLOOKUP(C393,Productos!$A$4:$G$203,7,FALSE),0),F393))</f>
        <v/>
      </c>
      <c r="J393" t="str">
        <f t="shared" si="6"/>
        <v/>
      </c>
    </row>
    <row r="394" spans="1:10">
      <c r="A394" s="6"/>
      <c r="E394" s="4"/>
      <c r="F394" s="5"/>
      <c r="G394" s="5" t="str">
        <f>IF(OR(C394="",E394=""),"",E394*IF(F394="",IFERROR(VLOOKUP(C394,Productos!$A$4:$G$203,7,FALSE),0),F394))</f>
        <v/>
      </c>
      <c r="J394" t="str">
        <f t="shared" si="6"/>
        <v/>
      </c>
    </row>
    <row r="395" spans="1:10">
      <c r="A395" s="6"/>
      <c r="E395" s="4"/>
      <c r="F395" s="5"/>
      <c r="G395" s="5" t="str">
        <f>IF(OR(C395="",E395=""),"",E395*IF(F395="",IFERROR(VLOOKUP(C395,Productos!$A$4:$G$203,7,FALSE),0),F395))</f>
        <v/>
      </c>
      <c r="J395" t="str">
        <f t="shared" si="6"/>
        <v/>
      </c>
    </row>
    <row r="396" spans="1:10">
      <c r="A396" s="6"/>
      <c r="E396" s="4"/>
      <c r="F396" s="5"/>
      <c r="G396" s="5" t="str">
        <f>IF(OR(C396="",E396=""),"",E396*IF(F396="",IFERROR(VLOOKUP(C396,Productos!$A$4:$G$203,7,FALSE),0),F396))</f>
        <v/>
      </c>
      <c r="J396" t="str">
        <f t="shared" si="6"/>
        <v/>
      </c>
    </row>
    <row r="397" spans="1:10">
      <c r="A397" s="6"/>
      <c r="E397" s="4"/>
      <c r="F397" s="5"/>
      <c r="G397" s="5" t="str">
        <f>IF(OR(C397="",E397=""),"",E397*IF(F397="",IFERROR(VLOOKUP(C397,Productos!$A$4:$G$203,7,FALSE),0),F397))</f>
        <v/>
      </c>
      <c r="J397" t="str">
        <f t="shared" si="6"/>
        <v/>
      </c>
    </row>
    <row r="398" spans="1:10">
      <c r="A398" s="6"/>
      <c r="E398" s="4"/>
      <c r="F398" s="5"/>
      <c r="G398" s="5" t="str">
        <f>IF(OR(C398="",E398=""),"",E398*IF(F398="",IFERROR(VLOOKUP(C398,Productos!$A$4:$G$203,7,FALSE),0),F398))</f>
        <v/>
      </c>
      <c r="J398" t="str">
        <f t="shared" si="6"/>
        <v/>
      </c>
    </row>
    <row r="399" spans="1:10">
      <c r="A399" s="6"/>
      <c r="E399" s="4"/>
      <c r="F399" s="5"/>
      <c r="G399" s="5" t="str">
        <f>IF(OR(C399="",E399=""),"",E399*IF(F399="",IFERROR(VLOOKUP(C399,Productos!$A$4:$G$203,7,FALSE),0),F399))</f>
        <v/>
      </c>
      <c r="J399" t="str">
        <f t="shared" si="6"/>
        <v/>
      </c>
    </row>
    <row r="400" spans="1:10">
      <c r="A400" s="6"/>
      <c r="E400" s="4"/>
      <c r="F400" s="5"/>
      <c r="G400" s="5" t="str">
        <f>IF(OR(C400="",E400=""),"",E400*IF(F400="",IFERROR(VLOOKUP(C400,Productos!$A$4:$G$203,7,FALSE),0),F400))</f>
        <v/>
      </c>
      <c r="J400" t="str">
        <f t="shared" si="6"/>
        <v/>
      </c>
    </row>
    <row r="401" spans="1:10">
      <c r="A401" s="6"/>
      <c r="E401" s="4"/>
      <c r="F401" s="5"/>
      <c r="G401" s="5" t="str">
        <f>IF(OR(C401="",E401=""),"",E401*IF(F401="",IFERROR(VLOOKUP(C401,Productos!$A$4:$G$203,7,FALSE),0),F401))</f>
        <v/>
      </c>
      <c r="J401" t="str">
        <f t="shared" si="6"/>
        <v/>
      </c>
    </row>
    <row r="402" spans="1:10">
      <c r="A402" s="6"/>
      <c r="E402" s="4"/>
      <c r="F402" s="5"/>
      <c r="G402" s="5" t="str">
        <f>IF(OR(C402="",E402=""),"",E402*IF(F402="",IFERROR(VLOOKUP(C402,Productos!$A$4:$G$203,7,FALSE),0),F402))</f>
        <v/>
      </c>
      <c r="J402" t="str">
        <f t="shared" si="6"/>
        <v/>
      </c>
    </row>
    <row r="403" spans="1:10">
      <c r="A403" s="6"/>
      <c r="E403" s="4"/>
      <c r="F403" s="5"/>
      <c r="G403" s="5" t="str">
        <f>IF(OR(C403="",E403=""),"",E403*IF(F403="",IFERROR(VLOOKUP(C403,Productos!$A$4:$G$203,7,FALSE),0),F403))</f>
        <v/>
      </c>
      <c r="J403" t="str">
        <f t="shared" si="6"/>
        <v/>
      </c>
    </row>
    <row r="404" spans="1:10">
      <c r="A404" s="6"/>
      <c r="E404" s="4"/>
      <c r="F404" s="5"/>
      <c r="G404" s="5" t="str">
        <f>IF(OR(C404="",E404=""),"",E404*IF(F404="",IFERROR(VLOOKUP(C404,Productos!$A$4:$G$203,7,FALSE),0),F404))</f>
        <v/>
      </c>
      <c r="J404" t="str">
        <f t="shared" si="6"/>
        <v/>
      </c>
    </row>
    <row r="405" spans="1:10">
      <c r="A405" s="6"/>
      <c r="E405" s="4"/>
      <c r="F405" s="5"/>
      <c r="G405" s="5" t="str">
        <f>IF(OR(C405="",E405=""),"",E405*IF(F405="",IFERROR(VLOOKUP(C405,Productos!$A$4:$G$203,7,FALSE),0),F405))</f>
        <v/>
      </c>
      <c r="J405" t="str">
        <f t="shared" si="6"/>
        <v/>
      </c>
    </row>
    <row r="406" spans="1:10">
      <c r="A406" s="6"/>
      <c r="E406" s="4"/>
      <c r="F406" s="5"/>
      <c r="G406" s="5" t="str">
        <f>IF(OR(C406="",E406=""),"",E406*IF(F406="",IFERROR(VLOOKUP(C406,Productos!$A$4:$G$203,7,FALSE),0),F406))</f>
        <v/>
      </c>
      <c r="J406" t="str">
        <f t="shared" si="6"/>
        <v/>
      </c>
    </row>
    <row r="407" spans="1:10">
      <c r="A407" s="6"/>
      <c r="E407" s="4"/>
      <c r="F407" s="5"/>
      <c r="G407" s="5" t="str">
        <f>IF(OR(C407="",E407=""),"",E407*IF(F407="",IFERROR(VLOOKUP(C407,Productos!$A$4:$G$203,7,FALSE),0),F407))</f>
        <v/>
      </c>
      <c r="J407" t="str">
        <f t="shared" si="6"/>
        <v/>
      </c>
    </row>
    <row r="408" spans="1:10">
      <c r="A408" s="6"/>
      <c r="E408" s="4"/>
      <c r="F408" s="5"/>
      <c r="G408" s="5" t="str">
        <f>IF(OR(C408="",E408=""),"",E408*IF(F408="",IFERROR(VLOOKUP(C408,Productos!$A$4:$G$203,7,FALSE),0),F408))</f>
        <v/>
      </c>
      <c r="J408" t="str">
        <f t="shared" si="6"/>
        <v/>
      </c>
    </row>
    <row r="409" spans="1:10">
      <c r="A409" s="6"/>
      <c r="E409" s="4"/>
      <c r="F409" s="5"/>
      <c r="G409" s="5" t="str">
        <f>IF(OR(C409="",E409=""),"",E409*IF(F409="",IFERROR(VLOOKUP(C409,Productos!$A$4:$G$203,7,FALSE),0),F409))</f>
        <v/>
      </c>
      <c r="J409" t="str">
        <f t="shared" si="6"/>
        <v/>
      </c>
    </row>
    <row r="410" spans="1:10">
      <c r="A410" s="6"/>
      <c r="E410" s="4"/>
      <c r="F410" s="5"/>
      <c r="G410" s="5" t="str">
        <f>IF(OR(C410="",E410=""),"",E410*IF(F410="",IFERROR(VLOOKUP(C410,Productos!$A$4:$G$203,7,FALSE),0),F410))</f>
        <v/>
      </c>
      <c r="J410" t="str">
        <f t="shared" si="6"/>
        <v/>
      </c>
    </row>
    <row r="411" spans="1:10">
      <c r="A411" s="6"/>
      <c r="E411" s="4"/>
      <c r="F411" s="5"/>
      <c r="G411" s="5" t="str">
        <f>IF(OR(C411="",E411=""),"",E411*IF(F411="",IFERROR(VLOOKUP(C411,Productos!$A$4:$G$203,7,FALSE),0),F411))</f>
        <v/>
      </c>
      <c r="J411" t="str">
        <f t="shared" si="6"/>
        <v/>
      </c>
    </row>
    <row r="412" spans="1:10">
      <c r="A412" s="6"/>
      <c r="E412" s="4"/>
      <c r="F412" s="5"/>
      <c r="G412" s="5" t="str">
        <f>IF(OR(C412="",E412=""),"",E412*IF(F412="",IFERROR(VLOOKUP(C412,Productos!$A$4:$G$203,7,FALSE),0),F412))</f>
        <v/>
      </c>
      <c r="J412" t="str">
        <f t="shared" si="6"/>
        <v/>
      </c>
    </row>
    <row r="413" spans="1:10">
      <c r="A413" s="6"/>
      <c r="E413" s="4"/>
      <c r="F413" s="5"/>
      <c r="G413" s="5" t="str">
        <f>IF(OR(C413="",E413=""),"",E413*IF(F413="",IFERROR(VLOOKUP(C413,Productos!$A$4:$G$203,7,FALSE),0),F413))</f>
        <v/>
      </c>
      <c r="J413" t="str">
        <f t="shared" si="6"/>
        <v/>
      </c>
    </row>
    <row r="414" spans="1:10">
      <c r="A414" s="6"/>
      <c r="E414" s="4"/>
      <c r="F414" s="5"/>
      <c r="G414" s="5" t="str">
        <f>IF(OR(C414="",E414=""),"",E414*IF(F414="",IFERROR(VLOOKUP(C414,Productos!$A$4:$G$203,7,FALSE),0),F414))</f>
        <v/>
      </c>
      <c r="J414" t="str">
        <f t="shared" si="6"/>
        <v/>
      </c>
    </row>
    <row r="415" spans="1:10">
      <c r="A415" s="6"/>
      <c r="E415" s="4"/>
      <c r="F415" s="5"/>
      <c r="G415" s="5" t="str">
        <f>IF(OR(C415="",E415=""),"",E415*IF(F415="",IFERROR(VLOOKUP(C415,Productos!$A$4:$G$203,7,FALSE),0),F415))</f>
        <v/>
      </c>
      <c r="J415" t="str">
        <f t="shared" si="6"/>
        <v/>
      </c>
    </row>
    <row r="416" spans="1:10">
      <c r="A416" s="6"/>
      <c r="E416" s="4"/>
      <c r="F416" s="5"/>
      <c r="G416" s="5" t="str">
        <f>IF(OR(C416="",E416=""),"",E416*IF(F416="",IFERROR(VLOOKUP(C416,Productos!$A$4:$G$203,7,FALSE),0),F416))</f>
        <v/>
      </c>
      <c r="J416" t="str">
        <f t="shared" si="6"/>
        <v/>
      </c>
    </row>
    <row r="417" spans="1:10">
      <c r="A417" s="6"/>
      <c r="E417" s="4"/>
      <c r="F417" s="5"/>
      <c r="G417" s="5" t="str">
        <f>IF(OR(C417="",E417=""),"",E417*IF(F417="",IFERROR(VLOOKUP(C417,Productos!$A$4:$G$203,7,FALSE),0),F417))</f>
        <v/>
      </c>
      <c r="J417" t="str">
        <f t="shared" si="6"/>
        <v/>
      </c>
    </row>
    <row r="418" spans="1:10">
      <c r="A418" s="6"/>
      <c r="E418" s="4"/>
      <c r="F418" s="5"/>
      <c r="G418" s="5" t="str">
        <f>IF(OR(C418="",E418=""),"",E418*IF(F418="",IFERROR(VLOOKUP(C418,Productos!$A$4:$G$203,7,FALSE),0),F418))</f>
        <v/>
      </c>
      <c r="J418" t="str">
        <f t="shared" si="6"/>
        <v/>
      </c>
    </row>
    <row r="419" spans="1:10">
      <c r="A419" s="6"/>
      <c r="E419" s="4"/>
      <c r="F419" s="5"/>
      <c r="G419" s="5" t="str">
        <f>IF(OR(C419="",E419=""),"",E419*IF(F419="",IFERROR(VLOOKUP(C419,Productos!$A$4:$G$203,7,FALSE),0),F419))</f>
        <v/>
      </c>
      <c r="J419" t="str">
        <f t="shared" si="6"/>
        <v/>
      </c>
    </row>
    <row r="420" spans="1:10">
      <c r="A420" s="6"/>
      <c r="E420" s="4"/>
      <c r="F420" s="5"/>
      <c r="G420" s="5" t="str">
        <f>IF(OR(C420="",E420=""),"",E420*IF(F420="",IFERROR(VLOOKUP(C420,Productos!$A$4:$G$203,7,FALSE),0),F420))</f>
        <v/>
      </c>
      <c r="J420" t="str">
        <f t="shared" si="6"/>
        <v/>
      </c>
    </row>
    <row r="421" spans="1:10">
      <c r="A421" s="6"/>
      <c r="E421" s="4"/>
      <c r="F421" s="5"/>
      <c r="G421" s="5" t="str">
        <f>IF(OR(C421="",E421=""),"",E421*IF(F421="",IFERROR(VLOOKUP(C421,Productos!$A$4:$G$203,7,FALSE),0),F421))</f>
        <v/>
      </c>
      <c r="J421" t="str">
        <f t="shared" si="6"/>
        <v/>
      </c>
    </row>
    <row r="422" spans="1:10">
      <c r="A422" s="6"/>
      <c r="E422" s="4"/>
      <c r="F422" s="5"/>
      <c r="G422" s="5" t="str">
        <f>IF(OR(C422="",E422=""),"",E422*IF(F422="",IFERROR(VLOOKUP(C422,Productos!$A$4:$G$203,7,FALSE),0),F422))</f>
        <v/>
      </c>
      <c r="J422" t="str">
        <f t="shared" si="6"/>
        <v/>
      </c>
    </row>
    <row r="423" spans="1:10">
      <c r="A423" s="6"/>
      <c r="E423" s="4"/>
      <c r="F423" s="5"/>
      <c r="G423" s="5" t="str">
        <f>IF(OR(C423="",E423=""),"",E423*IF(F423="",IFERROR(VLOOKUP(C423,Productos!$A$4:$G$203,7,FALSE),0),F423))</f>
        <v/>
      </c>
      <c r="J423" t="str">
        <f t="shared" si="6"/>
        <v/>
      </c>
    </row>
    <row r="424" spans="1:10">
      <c r="A424" s="6"/>
      <c r="E424" s="4"/>
      <c r="F424" s="5"/>
      <c r="G424" s="5" t="str">
        <f>IF(OR(C424="",E424=""),"",E424*IF(F424="",IFERROR(VLOOKUP(C424,Productos!$A$4:$G$203,7,FALSE),0),F424))</f>
        <v/>
      </c>
      <c r="J424" t="str">
        <f t="shared" si="6"/>
        <v/>
      </c>
    </row>
    <row r="425" spans="1:10">
      <c r="A425" s="6"/>
      <c r="E425" s="4"/>
      <c r="F425" s="5"/>
      <c r="G425" s="5" t="str">
        <f>IF(OR(C425="",E425=""),"",E425*IF(F425="",IFERROR(VLOOKUP(C425,Productos!$A$4:$G$203,7,FALSE),0),F425))</f>
        <v/>
      </c>
      <c r="J425" t="str">
        <f t="shared" si="6"/>
        <v/>
      </c>
    </row>
    <row r="426" spans="1:10">
      <c r="A426" s="6"/>
      <c r="E426" s="4"/>
      <c r="F426" s="5"/>
      <c r="G426" s="5" t="str">
        <f>IF(OR(C426="",E426=""),"",E426*IF(F426="",IFERROR(VLOOKUP(C426,Productos!$A$4:$G$203,7,FALSE),0),F426))</f>
        <v/>
      </c>
      <c r="J426" t="str">
        <f t="shared" si="6"/>
        <v/>
      </c>
    </row>
    <row r="427" spans="1:10">
      <c r="A427" s="6"/>
      <c r="E427" s="4"/>
      <c r="F427" s="5"/>
      <c r="G427" s="5" t="str">
        <f>IF(OR(C427="",E427=""),"",E427*IF(F427="",IFERROR(VLOOKUP(C427,Productos!$A$4:$G$203,7,FALSE),0),F427))</f>
        <v/>
      </c>
      <c r="J427" t="str">
        <f t="shared" si="6"/>
        <v/>
      </c>
    </row>
    <row r="428" spans="1:10">
      <c r="A428" s="6"/>
      <c r="E428" s="4"/>
      <c r="F428" s="5"/>
      <c r="G428" s="5" t="str">
        <f>IF(OR(C428="",E428=""),"",E428*IF(F428="",IFERROR(VLOOKUP(C428,Productos!$A$4:$G$203,7,FALSE),0),F428))</f>
        <v/>
      </c>
      <c r="J428" t="str">
        <f t="shared" si="6"/>
        <v/>
      </c>
    </row>
    <row r="429" spans="1:10">
      <c r="A429" s="6"/>
      <c r="E429" s="4"/>
      <c r="F429" s="5"/>
      <c r="G429" s="5" t="str">
        <f>IF(OR(C429="",E429=""),"",E429*IF(F429="",IFERROR(VLOOKUP(C429,Productos!$A$4:$G$203,7,FALSE),0),F429))</f>
        <v/>
      </c>
      <c r="J429" t="str">
        <f t="shared" si="6"/>
        <v/>
      </c>
    </row>
    <row r="430" spans="1:10">
      <c r="A430" s="6"/>
      <c r="E430" s="4"/>
      <c r="F430" s="5"/>
      <c r="G430" s="5" t="str">
        <f>IF(OR(C430="",E430=""),"",E430*IF(F430="",IFERROR(VLOOKUP(C430,Productos!$A$4:$G$203,7,FALSE),0),F430))</f>
        <v/>
      </c>
      <c r="J430" t="str">
        <f t="shared" si="6"/>
        <v/>
      </c>
    </row>
    <row r="431" spans="1:10">
      <c r="A431" s="6"/>
      <c r="E431" s="4"/>
      <c r="F431" s="5"/>
      <c r="G431" s="5" t="str">
        <f>IF(OR(C431="",E431=""),"",E431*IF(F431="",IFERROR(VLOOKUP(C431,Productos!$A$4:$G$203,7,FALSE),0),F431))</f>
        <v/>
      </c>
      <c r="J431" t="str">
        <f t="shared" si="6"/>
        <v/>
      </c>
    </row>
    <row r="432" spans="1:10">
      <c r="A432" s="6"/>
      <c r="E432" s="4"/>
      <c r="F432" s="5"/>
      <c r="G432" s="5" t="str">
        <f>IF(OR(C432="",E432=""),"",E432*IF(F432="",IFERROR(VLOOKUP(C432,Productos!$A$4:$G$203,7,FALSE),0),F432))</f>
        <v/>
      </c>
      <c r="J432" t="str">
        <f t="shared" si="6"/>
        <v/>
      </c>
    </row>
    <row r="433" spans="1:10">
      <c r="A433" s="6"/>
      <c r="E433" s="4"/>
      <c r="F433" s="5"/>
      <c r="G433" s="5" t="str">
        <f>IF(OR(C433="",E433=""),"",E433*IF(F433="",IFERROR(VLOOKUP(C433,Productos!$A$4:$G$203,7,FALSE),0),F433))</f>
        <v/>
      </c>
      <c r="J433" t="str">
        <f t="shared" si="6"/>
        <v/>
      </c>
    </row>
    <row r="434" spans="1:10">
      <c r="A434" s="6"/>
      <c r="E434" s="4"/>
      <c r="F434" s="5"/>
      <c r="G434" s="5" t="str">
        <f>IF(OR(C434="",E434=""),"",E434*IF(F434="",IFERROR(VLOOKUP(C434,Productos!$A$4:$G$203,7,FALSE),0),F434))</f>
        <v/>
      </c>
      <c r="J434" t="str">
        <f t="shared" si="6"/>
        <v/>
      </c>
    </row>
    <row r="435" spans="1:10">
      <c r="A435" s="6"/>
      <c r="E435" s="4"/>
      <c r="F435" s="5"/>
      <c r="G435" s="5" t="str">
        <f>IF(OR(C435="",E435=""),"",E435*IF(F435="",IFERROR(VLOOKUP(C435,Productos!$A$4:$G$203,7,FALSE),0),F435))</f>
        <v/>
      </c>
      <c r="J435" t="str">
        <f t="shared" si="6"/>
        <v/>
      </c>
    </row>
    <row r="436" spans="1:10">
      <c r="A436" s="6"/>
      <c r="E436" s="4"/>
      <c r="F436" s="5"/>
      <c r="G436" s="5" t="str">
        <f>IF(OR(C436="",E436=""),"",E436*IF(F436="",IFERROR(VLOOKUP(C436,Productos!$A$4:$G$203,7,FALSE),0),F436))</f>
        <v/>
      </c>
      <c r="J436" t="str">
        <f t="shared" si="6"/>
        <v/>
      </c>
    </row>
    <row r="437" spans="1:10">
      <c r="A437" s="6"/>
      <c r="E437" s="4"/>
      <c r="F437" s="5"/>
      <c r="G437" s="5" t="str">
        <f>IF(OR(C437="",E437=""),"",E437*IF(F437="",IFERROR(VLOOKUP(C437,Productos!$A$4:$G$203,7,FALSE),0),F437))</f>
        <v/>
      </c>
      <c r="J437" t="str">
        <f t="shared" si="6"/>
        <v/>
      </c>
    </row>
    <row r="438" spans="1:10">
      <c r="A438" s="6"/>
      <c r="E438" s="4"/>
      <c r="F438" s="5"/>
      <c r="G438" s="5" t="str">
        <f>IF(OR(C438="",E438=""),"",E438*IF(F438="",IFERROR(VLOOKUP(C438,Productos!$A$4:$G$203,7,FALSE),0),F438))</f>
        <v/>
      </c>
      <c r="J438" t="str">
        <f t="shared" si="6"/>
        <v/>
      </c>
    </row>
    <row r="439" spans="1:10">
      <c r="A439" s="6"/>
      <c r="E439" s="4"/>
      <c r="F439" s="5"/>
      <c r="G439" s="5" t="str">
        <f>IF(OR(C439="",E439=""),"",E439*IF(F439="",IFERROR(VLOOKUP(C439,Productos!$A$4:$G$203,7,FALSE),0),F439))</f>
        <v/>
      </c>
      <c r="J439" t="str">
        <f t="shared" si="6"/>
        <v/>
      </c>
    </row>
    <row r="440" spans="1:10">
      <c r="A440" s="6"/>
      <c r="E440" s="4"/>
      <c r="F440" s="5"/>
      <c r="G440" s="5" t="str">
        <f>IF(OR(C440="",E440=""),"",E440*IF(F440="",IFERROR(VLOOKUP(C440,Productos!$A$4:$G$203,7,FALSE),0),F440))</f>
        <v/>
      </c>
      <c r="J440" t="str">
        <f t="shared" si="6"/>
        <v/>
      </c>
    </row>
    <row r="441" spans="1:10">
      <c r="A441" s="6"/>
      <c r="E441" s="4"/>
      <c r="F441" s="5"/>
      <c r="G441" s="5" t="str">
        <f>IF(OR(C441="",E441=""),"",E441*IF(F441="",IFERROR(VLOOKUP(C441,Productos!$A$4:$G$203,7,FALSE),0),F441))</f>
        <v/>
      </c>
      <c r="J441" t="str">
        <f t="shared" si="6"/>
        <v/>
      </c>
    </row>
    <row r="442" spans="1:10">
      <c r="A442" s="6"/>
      <c r="E442" s="4"/>
      <c r="F442" s="5"/>
      <c r="G442" s="5" t="str">
        <f>IF(OR(C442="",E442=""),"",E442*IF(F442="",IFERROR(VLOOKUP(C442,Productos!$A$4:$G$203,7,FALSE),0),F442))</f>
        <v/>
      </c>
      <c r="J442" t="str">
        <f t="shared" si="6"/>
        <v/>
      </c>
    </row>
    <row r="443" spans="1:10">
      <c r="A443" s="6"/>
      <c r="E443" s="4"/>
      <c r="F443" s="5"/>
      <c r="G443" s="5" t="str">
        <f>IF(OR(C443="",E443=""),"",E443*IF(F443="",IFERROR(VLOOKUP(C443,Productos!$A$4:$G$203,7,FALSE),0),F443))</f>
        <v/>
      </c>
      <c r="J443" t="str">
        <f t="shared" si="6"/>
        <v/>
      </c>
    </row>
    <row r="444" spans="1:10">
      <c r="A444" s="6"/>
      <c r="E444" s="4"/>
      <c r="F444" s="5"/>
      <c r="G444" s="5" t="str">
        <f>IF(OR(C444="",E444=""),"",E444*IF(F444="",IFERROR(VLOOKUP(C444,Productos!$A$4:$G$203,7,FALSE),0),F444))</f>
        <v/>
      </c>
      <c r="J444" t="str">
        <f t="shared" si="6"/>
        <v/>
      </c>
    </row>
    <row r="445" spans="1:10">
      <c r="A445" s="6"/>
      <c r="E445" s="4"/>
      <c r="F445" s="5"/>
      <c r="G445" s="5" t="str">
        <f>IF(OR(C445="",E445=""),"",E445*IF(F445="",IFERROR(VLOOKUP(C445,Productos!$A$4:$G$203,7,FALSE),0),F445))</f>
        <v/>
      </c>
      <c r="J445" t="str">
        <f t="shared" si="6"/>
        <v/>
      </c>
    </row>
    <row r="446" spans="1:10">
      <c r="A446" s="6"/>
      <c r="E446" s="4"/>
      <c r="F446" s="5"/>
      <c r="G446" s="5" t="str">
        <f>IF(OR(C446="",E446=""),"",E446*IF(F446="",IFERROR(VLOOKUP(C446,Productos!$A$4:$G$203,7,FALSE),0),F446))</f>
        <v/>
      </c>
      <c r="J446" t="str">
        <f t="shared" si="6"/>
        <v/>
      </c>
    </row>
    <row r="447" spans="1:10">
      <c r="A447" s="6"/>
      <c r="E447" s="4"/>
      <c r="F447" s="5"/>
      <c r="G447" s="5" t="str">
        <f>IF(OR(C447="",E447=""),"",E447*IF(F447="",IFERROR(VLOOKUP(C447,Productos!$A$4:$G$203,7,FALSE),0),F447))</f>
        <v/>
      </c>
      <c r="J447" t="str">
        <f t="shared" si="6"/>
        <v/>
      </c>
    </row>
    <row r="448" spans="1:10">
      <c r="A448" s="6"/>
      <c r="E448" s="4"/>
      <c r="F448" s="5"/>
      <c r="G448" s="5" t="str">
        <f>IF(OR(C448="",E448=""),"",E448*IF(F448="",IFERROR(VLOOKUP(C448,Productos!$A$4:$G$203,7,FALSE),0),F448))</f>
        <v/>
      </c>
      <c r="J448" t="str">
        <f t="shared" si="6"/>
        <v/>
      </c>
    </row>
    <row r="449" spans="1:10">
      <c r="A449" s="6"/>
      <c r="E449" s="4"/>
      <c r="F449" s="5"/>
      <c r="G449" s="5" t="str">
        <f>IF(OR(C449="",E449=""),"",E449*IF(F449="",IFERROR(VLOOKUP(C449,Productos!$A$4:$G$203,7,FALSE),0),F449))</f>
        <v/>
      </c>
      <c r="J449" t="str">
        <f t="shared" si="6"/>
        <v/>
      </c>
    </row>
    <row r="450" spans="1:10">
      <c r="A450" s="6"/>
      <c r="E450" s="4"/>
      <c r="F450" s="5"/>
      <c r="G450" s="5" t="str">
        <f>IF(OR(C450="",E450=""),"",E450*IF(F450="",IFERROR(VLOOKUP(C450,Productos!$A$4:$G$203,7,FALSE),0),F450))</f>
        <v/>
      </c>
      <c r="J450" t="str">
        <f t="shared" si="6"/>
        <v/>
      </c>
    </row>
    <row r="451" spans="1:10">
      <c r="A451" s="6"/>
      <c r="E451" s="4"/>
      <c r="F451" s="5"/>
      <c r="G451" s="5" t="str">
        <f>IF(OR(C451="",E451=""),"",E451*IF(F451="",IFERROR(VLOOKUP(C451,Productos!$A$4:$G$203,7,FALSE),0),F451))</f>
        <v/>
      </c>
      <c r="J451" t="str">
        <f t="shared" si="6"/>
        <v/>
      </c>
    </row>
    <row r="452" spans="1:10">
      <c r="A452" s="6"/>
      <c r="E452" s="4"/>
      <c r="F452" s="5"/>
      <c r="G452" s="5" t="str">
        <f>IF(OR(C452="",E452=""),"",E452*IF(F452="",IFERROR(VLOOKUP(C452,Productos!$A$4:$G$203,7,FALSE),0),F452))</f>
        <v/>
      </c>
      <c r="J452" t="str">
        <f t="shared" ref="J452:J503" si="7">IF(A452="","",TEXT(A452,"yyyy-mm"))</f>
        <v/>
      </c>
    </row>
    <row r="453" spans="1:10">
      <c r="A453" s="6"/>
      <c r="E453" s="4"/>
      <c r="F453" s="5"/>
      <c r="G453" s="5" t="str">
        <f>IF(OR(C453="",E453=""),"",E453*IF(F453="",IFERROR(VLOOKUP(C453,Productos!$A$4:$G$203,7,FALSE),0),F453))</f>
        <v/>
      </c>
      <c r="J453" t="str">
        <f t="shared" si="7"/>
        <v/>
      </c>
    </row>
    <row r="454" spans="1:10">
      <c r="A454" s="6"/>
      <c r="E454" s="4"/>
      <c r="F454" s="5"/>
      <c r="G454" s="5" t="str">
        <f>IF(OR(C454="",E454=""),"",E454*IF(F454="",IFERROR(VLOOKUP(C454,Productos!$A$4:$G$203,7,FALSE),0),F454))</f>
        <v/>
      </c>
      <c r="J454" t="str">
        <f t="shared" si="7"/>
        <v/>
      </c>
    </row>
    <row r="455" spans="1:10">
      <c r="A455" s="6"/>
      <c r="E455" s="4"/>
      <c r="F455" s="5"/>
      <c r="G455" s="5" t="str">
        <f>IF(OR(C455="",E455=""),"",E455*IF(F455="",IFERROR(VLOOKUP(C455,Productos!$A$4:$G$203,7,FALSE),0),F455))</f>
        <v/>
      </c>
      <c r="J455" t="str">
        <f t="shared" si="7"/>
        <v/>
      </c>
    </row>
    <row r="456" spans="1:10">
      <c r="A456" s="6"/>
      <c r="E456" s="4"/>
      <c r="F456" s="5"/>
      <c r="G456" s="5" t="str">
        <f>IF(OR(C456="",E456=""),"",E456*IF(F456="",IFERROR(VLOOKUP(C456,Productos!$A$4:$G$203,7,FALSE),0),F456))</f>
        <v/>
      </c>
      <c r="J456" t="str">
        <f t="shared" si="7"/>
        <v/>
      </c>
    </row>
    <row r="457" spans="1:10">
      <c r="A457" s="6"/>
      <c r="E457" s="4"/>
      <c r="F457" s="5"/>
      <c r="G457" s="5" t="str">
        <f>IF(OR(C457="",E457=""),"",E457*IF(F457="",IFERROR(VLOOKUP(C457,Productos!$A$4:$G$203,7,FALSE),0),F457))</f>
        <v/>
      </c>
      <c r="J457" t="str">
        <f t="shared" si="7"/>
        <v/>
      </c>
    </row>
    <row r="458" spans="1:10">
      <c r="A458" s="6"/>
      <c r="E458" s="4"/>
      <c r="F458" s="5"/>
      <c r="G458" s="5" t="str">
        <f>IF(OR(C458="",E458=""),"",E458*IF(F458="",IFERROR(VLOOKUP(C458,Productos!$A$4:$G$203,7,FALSE),0),F458))</f>
        <v/>
      </c>
      <c r="J458" t="str">
        <f t="shared" si="7"/>
        <v/>
      </c>
    </row>
    <row r="459" spans="1:10">
      <c r="A459" s="6"/>
      <c r="E459" s="4"/>
      <c r="F459" s="5"/>
      <c r="G459" s="5" t="str">
        <f>IF(OR(C459="",E459=""),"",E459*IF(F459="",IFERROR(VLOOKUP(C459,Productos!$A$4:$G$203,7,FALSE),0),F459))</f>
        <v/>
      </c>
      <c r="J459" t="str">
        <f t="shared" si="7"/>
        <v/>
      </c>
    </row>
    <row r="460" spans="1:10">
      <c r="A460" s="6"/>
      <c r="E460" s="4"/>
      <c r="F460" s="5"/>
      <c r="G460" s="5" t="str">
        <f>IF(OR(C460="",E460=""),"",E460*IF(F460="",IFERROR(VLOOKUP(C460,Productos!$A$4:$G$203,7,FALSE),0),F460))</f>
        <v/>
      </c>
      <c r="J460" t="str">
        <f t="shared" si="7"/>
        <v/>
      </c>
    </row>
    <row r="461" spans="1:10">
      <c r="A461" s="6"/>
      <c r="E461" s="4"/>
      <c r="F461" s="5"/>
      <c r="G461" s="5" t="str">
        <f>IF(OR(C461="",E461=""),"",E461*IF(F461="",IFERROR(VLOOKUP(C461,Productos!$A$4:$G$203,7,FALSE),0),F461))</f>
        <v/>
      </c>
      <c r="J461" t="str">
        <f t="shared" si="7"/>
        <v/>
      </c>
    </row>
    <row r="462" spans="1:10">
      <c r="A462" s="6"/>
      <c r="E462" s="4"/>
      <c r="F462" s="5"/>
      <c r="G462" s="5" t="str">
        <f>IF(OR(C462="",E462=""),"",E462*IF(F462="",IFERROR(VLOOKUP(C462,Productos!$A$4:$G$203,7,FALSE),0),F462))</f>
        <v/>
      </c>
      <c r="J462" t="str">
        <f t="shared" si="7"/>
        <v/>
      </c>
    </row>
    <row r="463" spans="1:10">
      <c r="A463" s="6"/>
      <c r="E463" s="4"/>
      <c r="F463" s="5"/>
      <c r="G463" s="5" t="str">
        <f>IF(OR(C463="",E463=""),"",E463*IF(F463="",IFERROR(VLOOKUP(C463,Productos!$A$4:$G$203,7,FALSE),0),F463))</f>
        <v/>
      </c>
      <c r="J463" t="str">
        <f t="shared" si="7"/>
        <v/>
      </c>
    </row>
    <row r="464" spans="1:10">
      <c r="A464" s="6"/>
      <c r="E464" s="4"/>
      <c r="F464" s="5"/>
      <c r="G464" s="5" t="str">
        <f>IF(OR(C464="",E464=""),"",E464*IF(F464="",IFERROR(VLOOKUP(C464,Productos!$A$4:$G$203,7,FALSE),0),F464))</f>
        <v/>
      </c>
      <c r="J464" t="str">
        <f t="shared" si="7"/>
        <v/>
      </c>
    </row>
    <row r="465" spans="1:10">
      <c r="A465" s="6"/>
      <c r="E465" s="4"/>
      <c r="F465" s="5"/>
      <c r="G465" s="5" t="str">
        <f>IF(OR(C465="",E465=""),"",E465*IF(F465="",IFERROR(VLOOKUP(C465,Productos!$A$4:$G$203,7,FALSE),0),F465))</f>
        <v/>
      </c>
      <c r="J465" t="str">
        <f t="shared" si="7"/>
        <v/>
      </c>
    </row>
    <row r="466" spans="1:10">
      <c r="A466" s="6"/>
      <c r="E466" s="4"/>
      <c r="F466" s="5"/>
      <c r="G466" s="5" t="str">
        <f>IF(OR(C466="",E466=""),"",E466*IF(F466="",IFERROR(VLOOKUP(C466,Productos!$A$4:$G$203,7,FALSE),0),F466))</f>
        <v/>
      </c>
      <c r="J466" t="str">
        <f t="shared" si="7"/>
        <v/>
      </c>
    </row>
    <row r="467" spans="1:10">
      <c r="A467" s="6"/>
      <c r="E467" s="4"/>
      <c r="F467" s="5"/>
      <c r="G467" s="5" t="str">
        <f>IF(OR(C467="",E467=""),"",E467*IF(F467="",IFERROR(VLOOKUP(C467,Productos!$A$4:$G$203,7,FALSE),0),F467))</f>
        <v/>
      </c>
      <c r="J467" t="str">
        <f t="shared" si="7"/>
        <v/>
      </c>
    </row>
    <row r="468" spans="1:10">
      <c r="A468" s="6"/>
      <c r="E468" s="4"/>
      <c r="F468" s="5"/>
      <c r="G468" s="5" t="str">
        <f>IF(OR(C468="",E468=""),"",E468*IF(F468="",IFERROR(VLOOKUP(C468,Productos!$A$4:$G$203,7,FALSE),0),F468))</f>
        <v/>
      </c>
      <c r="J468" t="str">
        <f t="shared" si="7"/>
        <v/>
      </c>
    </row>
    <row r="469" spans="1:10">
      <c r="A469" s="6"/>
      <c r="E469" s="4"/>
      <c r="F469" s="5"/>
      <c r="G469" s="5" t="str">
        <f>IF(OR(C469="",E469=""),"",E469*IF(F469="",IFERROR(VLOOKUP(C469,Productos!$A$4:$G$203,7,FALSE),0),F469))</f>
        <v/>
      </c>
      <c r="J469" t="str">
        <f t="shared" si="7"/>
        <v/>
      </c>
    </row>
    <row r="470" spans="1:10">
      <c r="A470" s="6"/>
      <c r="E470" s="4"/>
      <c r="F470" s="5"/>
      <c r="G470" s="5" t="str">
        <f>IF(OR(C470="",E470=""),"",E470*IF(F470="",IFERROR(VLOOKUP(C470,Productos!$A$4:$G$203,7,FALSE),0),F470))</f>
        <v/>
      </c>
      <c r="J470" t="str">
        <f t="shared" si="7"/>
        <v/>
      </c>
    </row>
    <row r="471" spans="1:10">
      <c r="A471" s="6"/>
      <c r="E471" s="4"/>
      <c r="F471" s="5"/>
      <c r="G471" s="5" t="str">
        <f>IF(OR(C471="",E471=""),"",E471*IF(F471="",IFERROR(VLOOKUP(C471,Productos!$A$4:$G$203,7,FALSE),0),F471))</f>
        <v/>
      </c>
      <c r="J471" t="str">
        <f t="shared" si="7"/>
        <v/>
      </c>
    </row>
    <row r="472" spans="1:10">
      <c r="A472" s="6"/>
      <c r="E472" s="4"/>
      <c r="F472" s="5"/>
      <c r="G472" s="5" t="str">
        <f>IF(OR(C472="",E472=""),"",E472*IF(F472="",IFERROR(VLOOKUP(C472,Productos!$A$4:$G$203,7,FALSE),0),F472))</f>
        <v/>
      </c>
      <c r="J472" t="str">
        <f t="shared" si="7"/>
        <v/>
      </c>
    </row>
    <row r="473" spans="1:10">
      <c r="A473" s="6"/>
      <c r="E473" s="4"/>
      <c r="F473" s="5"/>
      <c r="G473" s="5" t="str">
        <f>IF(OR(C473="",E473=""),"",E473*IF(F473="",IFERROR(VLOOKUP(C473,Productos!$A$4:$G$203,7,FALSE),0),F473))</f>
        <v/>
      </c>
      <c r="J473" t="str">
        <f t="shared" si="7"/>
        <v/>
      </c>
    </row>
    <row r="474" spans="1:10">
      <c r="A474" s="6"/>
      <c r="E474" s="4"/>
      <c r="F474" s="5"/>
      <c r="G474" s="5" t="str">
        <f>IF(OR(C474="",E474=""),"",E474*IF(F474="",IFERROR(VLOOKUP(C474,Productos!$A$4:$G$203,7,FALSE),0),F474))</f>
        <v/>
      </c>
      <c r="J474" t="str">
        <f t="shared" si="7"/>
        <v/>
      </c>
    </row>
    <row r="475" spans="1:10">
      <c r="A475" s="6"/>
      <c r="E475" s="4"/>
      <c r="F475" s="5"/>
      <c r="G475" s="5" t="str">
        <f>IF(OR(C475="",E475=""),"",E475*IF(F475="",IFERROR(VLOOKUP(C475,Productos!$A$4:$G$203,7,FALSE),0),F475))</f>
        <v/>
      </c>
      <c r="J475" t="str">
        <f t="shared" si="7"/>
        <v/>
      </c>
    </row>
    <row r="476" spans="1:10">
      <c r="A476" s="6"/>
      <c r="E476" s="4"/>
      <c r="F476" s="5"/>
      <c r="G476" s="5" t="str">
        <f>IF(OR(C476="",E476=""),"",E476*IF(F476="",IFERROR(VLOOKUP(C476,Productos!$A$4:$G$203,7,FALSE),0),F476))</f>
        <v/>
      </c>
      <c r="J476" t="str">
        <f t="shared" si="7"/>
        <v/>
      </c>
    </row>
    <row r="477" spans="1:10">
      <c r="A477" s="6"/>
      <c r="E477" s="4"/>
      <c r="F477" s="5"/>
      <c r="G477" s="5" t="str">
        <f>IF(OR(C477="",E477=""),"",E477*IF(F477="",IFERROR(VLOOKUP(C477,Productos!$A$4:$G$203,7,FALSE),0),F477))</f>
        <v/>
      </c>
      <c r="J477" t="str">
        <f t="shared" si="7"/>
        <v/>
      </c>
    </row>
    <row r="478" spans="1:10">
      <c r="A478" s="6"/>
      <c r="E478" s="4"/>
      <c r="F478" s="5"/>
      <c r="G478" s="5" t="str">
        <f>IF(OR(C478="",E478=""),"",E478*IF(F478="",IFERROR(VLOOKUP(C478,Productos!$A$4:$G$203,7,FALSE),0),F478))</f>
        <v/>
      </c>
      <c r="J478" t="str">
        <f t="shared" si="7"/>
        <v/>
      </c>
    </row>
    <row r="479" spans="1:10">
      <c r="A479" s="6"/>
      <c r="E479" s="4"/>
      <c r="F479" s="5"/>
      <c r="G479" s="5" t="str">
        <f>IF(OR(C479="",E479=""),"",E479*IF(F479="",IFERROR(VLOOKUP(C479,Productos!$A$4:$G$203,7,FALSE),0),F479))</f>
        <v/>
      </c>
      <c r="J479" t="str">
        <f t="shared" si="7"/>
        <v/>
      </c>
    </row>
    <row r="480" spans="1:10">
      <c r="A480" s="6"/>
      <c r="E480" s="4"/>
      <c r="F480" s="5"/>
      <c r="G480" s="5" t="str">
        <f>IF(OR(C480="",E480=""),"",E480*IF(F480="",IFERROR(VLOOKUP(C480,Productos!$A$4:$G$203,7,FALSE),0),F480))</f>
        <v/>
      </c>
      <c r="J480" t="str">
        <f t="shared" si="7"/>
        <v/>
      </c>
    </row>
    <row r="481" spans="1:10">
      <c r="A481" s="6"/>
      <c r="E481" s="4"/>
      <c r="F481" s="5"/>
      <c r="G481" s="5" t="str">
        <f>IF(OR(C481="",E481=""),"",E481*IF(F481="",IFERROR(VLOOKUP(C481,Productos!$A$4:$G$203,7,FALSE),0),F481))</f>
        <v/>
      </c>
      <c r="J481" t="str">
        <f t="shared" si="7"/>
        <v/>
      </c>
    </row>
    <row r="482" spans="1:10">
      <c r="A482" s="6"/>
      <c r="E482" s="4"/>
      <c r="F482" s="5"/>
      <c r="G482" s="5" t="str">
        <f>IF(OR(C482="",E482=""),"",E482*IF(F482="",IFERROR(VLOOKUP(C482,Productos!$A$4:$G$203,7,FALSE),0),F482))</f>
        <v/>
      </c>
      <c r="J482" t="str">
        <f t="shared" si="7"/>
        <v/>
      </c>
    </row>
    <row r="483" spans="1:10">
      <c r="A483" s="6"/>
      <c r="E483" s="4"/>
      <c r="F483" s="5"/>
      <c r="G483" s="5" t="str">
        <f>IF(OR(C483="",E483=""),"",E483*IF(F483="",IFERROR(VLOOKUP(C483,Productos!$A$4:$G$203,7,FALSE),0),F483))</f>
        <v/>
      </c>
      <c r="J483" t="str">
        <f t="shared" si="7"/>
        <v/>
      </c>
    </row>
    <row r="484" spans="1:10">
      <c r="A484" s="6"/>
      <c r="E484" s="4"/>
      <c r="F484" s="5"/>
      <c r="G484" s="5" t="str">
        <f>IF(OR(C484="",E484=""),"",E484*IF(F484="",IFERROR(VLOOKUP(C484,Productos!$A$4:$G$203,7,FALSE),0),F484))</f>
        <v/>
      </c>
      <c r="J484" t="str">
        <f t="shared" si="7"/>
        <v/>
      </c>
    </row>
    <row r="485" spans="1:10">
      <c r="A485" s="6"/>
      <c r="E485" s="4"/>
      <c r="F485" s="5"/>
      <c r="G485" s="5" t="str">
        <f>IF(OR(C485="",E485=""),"",E485*IF(F485="",IFERROR(VLOOKUP(C485,Productos!$A$4:$G$203,7,FALSE),0),F485))</f>
        <v/>
      </c>
      <c r="J485" t="str">
        <f t="shared" si="7"/>
        <v/>
      </c>
    </row>
    <row r="486" spans="1:10">
      <c r="A486" s="6"/>
      <c r="E486" s="4"/>
      <c r="F486" s="5"/>
      <c r="G486" s="5" t="str">
        <f>IF(OR(C486="",E486=""),"",E486*IF(F486="",IFERROR(VLOOKUP(C486,Productos!$A$4:$G$203,7,FALSE),0),F486))</f>
        <v/>
      </c>
      <c r="J486" t="str">
        <f t="shared" si="7"/>
        <v/>
      </c>
    </row>
    <row r="487" spans="1:10">
      <c r="A487" s="6"/>
      <c r="E487" s="4"/>
      <c r="F487" s="5"/>
      <c r="G487" s="5" t="str">
        <f>IF(OR(C487="",E487=""),"",E487*IF(F487="",IFERROR(VLOOKUP(C487,Productos!$A$4:$G$203,7,FALSE),0),F487))</f>
        <v/>
      </c>
      <c r="J487" t="str">
        <f t="shared" si="7"/>
        <v/>
      </c>
    </row>
    <row r="488" spans="1:10">
      <c r="A488" s="6"/>
      <c r="E488" s="4"/>
      <c r="F488" s="5"/>
      <c r="G488" s="5" t="str">
        <f>IF(OR(C488="",E488=""),"",E488*IF(F488="",IFERROR(VLOOKUP(C488,Productos!$A$4:$G$203,7,FALSE),0),F488))</f>
        <v/>
      </c>
      <c r="J488" t="str">
        <f t="shared" si="7"/>
        <v/>
      </c>
    </row>
    <row r="489" spans="1:10">
      <c r="A489" s="6"/>
      <c r="E489" s="4"/>
      <c r="F489" s="5"/>
      <c r="G489" s="5" t="str">
        <f>IF(OR(C489="",E489=""),"",E489*IF(F489="",IFERROR(VLOOKUP(C489,Productos!$A$4:$G$203,7,FALSE),0),F489))</f>
        <v/>
      </c>
      <c r="J489" t="str">
        <f t="shared" si="7"/>
        <v/>
      </c>
    </row>
    <row r="490" spans="1:10">
      <c r="A490" s="6"/>
      <c r="E490" s="4"/>
      <c r="F490" s="5"/>
      <c r="G490" s="5" t="str">
        <f>IF(OR(C490="",E490=""),"",E490*IF(F490="",IFERROR(VLOOKUP(C490,Productos!$A$4:$G$203,7,FALSE),0),F490))</f>
        <v/>
      </c>
      <c r="J490" t="str">
        <f t="shared" si="7"/>
        <v/>
      </c>
    </row>
    <row r="491" spans="1:10">
      <c r="A491" s="6"/>
      <c r="E491" s="4"/>
      <c r="F491" s="5"/>
      <c r="G491" s="5" t="str">
        <f>IF(OR(C491="",E491=""),"",E491*IF(F491="",IFERROR(VLOOKUP(C491,Productos!$A$4:$G$203,7,FALSE),0),F491))</f>
        <v/>
      </c>
      <c r="J491" t="str">
        <f t="shared" si="7"/>
        <v/>
      </c>
    </row>
    <row r="492" spans="1:10">
      <c r="A492" s="6"/>
      <c r="E492" s="4"/>
      <c r="F492" s="5"/>
      <c r="G492" s="5" t="str">
        <f>IF(OR(C492="",E492=""),"",E492*IF(F492="",IFERROR(VLOOKUP(C492,Productos!$A$4:$G$203,7,FALSE),0),F492))</f>
        <v/>
      </c>
      <c r="J492" t="str">
        <f t="shared" si="7"/>
        <v/>
      </c>
    </row>
    <row r="493" spans="1:10">
      <c r="A493" s="6"/>
      <c r="E493" s="4"/>
      <c r="F493" s="5"/>
      <c r="G493" s="5" t="str">
        <f>IF(OR(C493="",E493=""),"",E493*IF(F493="",IFERROR(VLOOKUP(C493,Productos!$A$4:$G$203,7,FALSE),0),F493))</f>
        <v/>
      </c>
      <c r="J493" t="str">
        <f t="shared" si="7"/>
        <v/>
      </c>
    </row>
    <row r="494" spans="1:10">
      <c r="A494" s="6"/>
      <c r="E494" s="4"/>
      <c r="F494" s="5"/>
      <c r="G494" s="5" t="str">
        <f>IF(OR(C494="",E494=""),"",E494*IF(F494="",IFERROR(VLOOKUP(C494,Productos!$A$4:$G$203,7,FALSE),0),F494))</f>
        <v/>
      </c>
      <c r="J494" t="str">
        <f t="shared" si="7"/>
        <v/>
      </c>
    </row>
    <row r="495" spans="1:10">
      <c r="A495" s="6"/>
      <c r="E495" s="4"/>
      <c r="F495" s="5"/>
      <c r="G495" s="5" t="str">
        <f>IF(OR(C495="",E495=""),"",E495*IF(F495="",IFERROR(VLOOKUP(C495,Productos!$A$4:$G$203,7,FALSE),0),F495))</f>
        <v/>
      </c>
      <c r="J495" t="str">
        <f t="shared" si="7"/>
        <v/>
      </c>
    </row>
    <row r="496" spans="1:10">
      <c r="A496" s="6"/>
      <c r="E496" s="4"/>
      <c r="F496" s="5"/>
      <c r="G496" s="5" t="str">
        <f>IF(OR(C496="",E496=""),"",E496*IF(F496="",IFERROR(VLOOKUP(C496,Productos!$A$4:$G$203,7,FALSE),0),F496))</f>
        <v/>
      </c>
      <c r="J496" t="str">
        <f t="shared" si="7"/>
        <v/>
      </c>
    </row>
    <row r="497" spans="1:10">
      <c r="A497" s="6"/>
      <c r="E497" s="4"/>
      <c r="F497" s="5"/>
      <c r="G497" s="5" t="str">
        <f>IF(OR(C497="",E497=""),"",E497*IF(F497="",IFERROR(VLOOKUP(C497,Productos!$A$4:$G$203,7,FALSE),0),F497))</f>
        <v/>
      </c>
      <c r="J497" t="str">
        <f t="shared" si="7"/>
        <v/>
      </c>
    </row>
    <row r="498" spans="1:10">
      <c r="A498" s="6"/>
      <c r="E498" s="4"/>
      <c r="F498" s="5"/>
      <c r="G498" s="5" t="str">
        <f>IF(OR(C498="",E498=""),"",E498*IF(F498="",IFERROR(VLOOKUP(C498,Productos!$A$4:$G$203,7,FALSE),0),F498))</f>
        <v/>
      </c>
      <c r="J498" t="str">
        <f t="shared" si="7"/>
        <v/>
      </c>
    </row>
    <row r="499" spans="1:10">
      <c r="A499" s="6"/>
      <c r="E499" s="4"/>
      <c r="F499" s="5"/>
      <c r="G499" s="5" t="str">
        <f>IF(OR(C499="",E499=""),"",E499*IF(F499="",IFERROR(VLOOKUP(C499,Productos!$A$4:$G$203,7,FALSE),0),F499))</f>
        <v/>
      </c>
      <c r="J499" t="str">
        <f t="shared" si="7"/>
        <v/>
      </c>
    </row>
    <row r="500" spans="1:10">
      <c r="A500" s="6"/>
      <c r="E500" s="4"/>
      <c r="F500" s="5"/>
      <c r="G500" s="5" t="str">
        <f>IF(OR(C500="",E500=""),"",E500*IF(F500="",IFERROR(VLOOKUP(C500,Productos!$A$4:$G$203,7,FALSE),0),F500))</f>
        <v/>
      </c>
      <c r="J500" t="str">
        <f t="shared" si="7"/>
        <v/>
      </c>
    </row>
    <row r="501" spans="1:10">
      <c r="A501" s="6"/>
      <c r="E501" s="4"/>
      <c r="F501" s="5"/>
      <c r="G501" s="5" t="str">
        <f>IF(OR(C501="",E501=""),"",E501*IF(F501="",IFERROR(VLOOKUP(C501,Productos!$A$4:$G$203,7,FALSE),0),F501))</f>
        <v/>
      </c>
      <c r="J501" t="str">
        <f t="shared" si="7"/>
        <v/>
      </c>
    </row>
    <row r="502" spans="1:10">
      <c r="A502" s="6"/>
      <c r="E502" s="4"/>
      <c r="F502" s="5"/>
      <c r="G502" s="5" t="str">
        <f>IF(OR(C502="",E502=""),"",E502*IF(F502="",IFERROR(VLOOKUP(C502,Productos!$A$4:$G$203,7,FALSE),0),F502))</f>
        <v/>
      </c>
      <c r="J502" t="str">
        <f t="shared" si="7"/>
        <v/>
      </c>
    </row>
    <row r="503" spans="1:10">
      <c r="A503" s="6"/>
      <c r="E503" s="4"/>
      <c r="F503" s="5"/>
      <c r="G503" s="5" t="str">
        <f>IF(OR(C503="",E503=""),"",E503*IF(F503="",IFERROR(VLOOKUP(C503,Productos!$A$4:$G$203,7,FALSE),0),F503))</f>
        <v/>
      </c>
      <c r="J503" t="str">
        <f t="shared" si="7"/>
        <v/>
      </c>
    </row>
  </sheetData>
  <mergeCells count="1">
    <mergeCell ref="A1:J1"/>
  </mergeCells>
  <dataValidations count="1">
    <dataValidation type="list" sqref="B4:B503" xr:uid="{00000000-0002-0000-0200-000000000000}">
      <formula1>"ENTRADA,SALIDA,AJUSTE+,AJUSTE-"</formula1>
    </dataValidation>
  </dataValidation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03"/>
  <sheetViews>
    <sheetView showGridLines="0" workbookViewId="0">
      <selection activeCell="B7" sqref="B7"/>
    </sheetView>
  </sheetViews>
  <sheetFormatPr baseColWidth="10" defaultColWidth="9" defaultRowHeight="14.25"/>
  <cols>
    <col min="1" max="1" width="16" customWidth="1"/>
    <col min="2" max="2" width="30" customWidth="1"/>
    <col min="3" max="3" width="22" customWidth="1"/>
    <col min="4" max="4" width="14" customWidth="1"/>
    <col min="5" max="5" width="16" customWidth="1"/>
    <col min="6" max="6" width="14" customWidth="1"/>
    <col min="7" max="7" width="16" customWidth="1"/>
    <col min="8" max="8" width="18" customWidth="1"/>
    <col min="9" max="9" width="14" customWidth="1"/>
  </cols>
  <sheetData>
    <row r="1" spans="1:9" ht="32.1" customHeight="1">
      <c r="A1" s="7" t="s">
        <v>31</v>
      </c>
      <c r="B1" s="7"/>
      <c r="C1" s="7"/>
      <c r="D1" s="7"/>
      <c r="E1" s="7"/>
      <c r="F1" s="7"/>
      <c r="G1" s="7"/>
      <c r="H1" s="7"/>
      <c r="I1" s="7"/>
    </row>
    <row r="3" spans="1:9" ht="26.1" customHeight="1">
      <c r="A3" s="3" t="s">
        <v>14</v>
      </c>
      <c r="B3" s="3" t="s">
        <v>15</v>
      </c>
      <c r="C3" s="3" t="s">
        <v>16</v>
      </c>
      <c r="D3" s="3" t="s">
        <v>17</v>
      </c>
      <c r="E3" s="3" t="s">
        <v>32</v>
      </c>
      <c r="F3" s="3" t="s">
        <v>19</v>
      </c>
      <c r="G3" s="3" t="s">
        <v>20</v>
      </c>
      <c r="H3" s="3" t="s">
        <v>33</v>
      </c>
      <c r="I3" s="3" t="s">
        <v>34</v>
      </c>
    </row>
    <row r="4" spans="1:9">
      <c r="A4" t="str">
        <f>IF(Productos!A4="","",Productos!A4)</f>
        <v/>
      </c>
      <c r="B4" t="str">
        <f>IF(A4="","",Productos!B4)</f>
        <v/>
      </c>
      <c r="C4" t="str">
        <f>IF(A4="","",Productos!C4)</f>
        <v/>
      </c>
      <c r="D4" t="str">
        <f>IF(A4="","",Productos!D4)</f>
        <v/>
      </c>
      <c r="E4" s="4" t="str">
        <f>IF(A4="","",Productos!E4+SUMIFS(Movimientos!$E$4:$E$503,Movimientos!$C$4:$C$503,A4,Movimientos!$B$4:$B$503,"ENTRADA")+SUMIFS(Movimientos!$E$4:$E$503,Movimientos!$C$4:$C$503,A4,Movimientos!$B$4:$B$503,"AJUSTE+")-SUMIFS(Movimientos!$E$4:$E$503,Movimientos!$C$4:$C$503,A4,Movimientos!$B$4:$B$503,"SALIDA")-SUMIFS(Movimientos!$E$4:$E$503,Movimientos!$C$4:$C$503,A4,Movimientos!$B$4:$B$503,"AJUSTE-"))</f>
        <v/>
      </c>
      <c r="F4" s="4" t="str">
        <f>IF(A4="","",Productos!F4)</f>
        <v/>
      </c>
      <c r="G4" s="5" t="str">
        <f>IF(A4="","",Productos!G4)</f>
        <v/>
      </c>
      <c r="H4" s="5" t="str">
        <f t="shared" ref="H4:H35" si="0">IF(A4="","",E4*G4)</f>
        <v/>
      </c>
      <c r="I4" t="str">
        <f t="shared" ref="I4:I35" si="1">IF(A4="","",IF(E4&lt;=0,"AGOTADO",IF(E4&lt;=F4,"STOCK BAJO","OK")))</f>
        <v/>
      </c>
    </row>
    <row r="5" spans="1:9">
      <c r="A5" t="str">
        <f>IF(Productos!A5="","",Productos!A5)</f>
        <v/>
      </c>
      <c r="B5" t="str">
        <f>IF(A5="","",Productos!B5)</f>
        <v/>
      </c>
      <c r="C5" t="str">
        <f>IF(A5="","",Productos!C5)</f>
        <v/>
      </c>
      <c r="D5" t="str">
        <f>IF(A5="","",Productos!D5)</f>
        <v/>
      </c>
      <c r="E5" s="4" t="str">
        <f>IF(A5="","",Productos!E5+SUMIFS(Movimientos!$E$4:$E$503,Movimientos!$C$4:$C$503,A5,Movimientos!$B$4:$B$503,"ENTRADA")+SUMIFS(Movimientos!$E$4:$E$503,Movimientos!$C$4:$C$503,A5,Movimientos!$B$4:$B$503,"AJUSTE+")-SUMIFS(Movimientos!$E$4:$E$503,Movimientos!$C$4:$C$503,A5,Movimientos!$B$4:$B$503,"SALIDA")-SUMIFS(Movimientos!$E$4:$E$503,Movimientos!$C$4:$C$503,A5,Movimientos!$B$4:$B$503,"AJUSTE-"))</f>
        <v/>
      </c>
      <c r="F5" s="4" t="str">
        <f>IF(A5="","",Productos!F5)</f>
        <v/>
      </c>
      <c r="G5" s="5" t="str">
        <f>IF(A5="","",Productos!G5)</f>
        <v/>
      </c>
      <c r="H5" s="5" t="str">
        <f t="shared" si="0"/>
        <v/>
      </c>
      <c r="I5" t="str">
        <f t="shared" si="1"/>
        <v/>
      </c>
    </row>
    <row r="6" spans="1:9">
      <c r="A6" t="str">
        <f>IF(Productos!A6="","",Productos!A6)</f>
        <v/>
      </c>
      <c r="B6" t="str">
        <f>IF(A6="","",Productos!B6)</f>
        <v/>
      </c>
      <c r="C6" t="str">
        <f>IF(A6="","",Productos!C6)</f>
        <v/>
      </c>
      <c r="D6" t="str">
        <f>IF(A6="","",Productos!D6)</f>
        <v/>
      </c>
      <c r="E6" s="4" t="str">
        <f>IF(A6="","",Productos!E6+SUMIFS(Movimientos!$E$4:$E$503,Movimientos!$C$4:$C$503,A6,Movimientos!$B$4:$B$503,"ENTRADA")+SUMIFS(Movimientos!$E$4:$E$503,Movimientos!$C$4:$C$503,A6,Movimientos!$B$4:$B$503,"AJUSTE+")-SUMIFS(Movimientos!$E$4:$E$503,Movimientos!$C$4:$C$503,A6,Movimientos!$B$4:$B$503,"SALIDA")-SUMIFS(Movimientos!$E$4:$E$503,Movimientos!$C$4:$C$503,A6,Movimientos!$B$4:$B$503,"AJUSTE-"))</f>
        <v/>
      </c>
      <c r="F6" s="4" t="str">
        <f>IF(A6="","",Productos!F6)</f>
        <v/>
      </c>
      <c r="G6" s="5" t="str">
        <f>IF(A6="","",Productos!G6)</f>
        <v/>
      </c>
      <c r="H6" s="5" t="str">
        <f t="shared" si="0"/>
        <v/>
      </c>
      <c r="I6" t="str">
        <f t="shared" si="1"/>
        <v/>
      </c>
    </row>
    <row r="7" spans="1:9">
      <c r="A7" t="str">
        <f>IF(Productos!A7="","",Productos!A7)</f>
        <v/>
      </c>
      <c r="B7" t="str">
        <f>IF(A7="","",Productos!B7)</f>
        <v/>
      </c>
      <c r="C7" t="str">
        <f>IF(A7="","",Productos!C7)</f>
        <v/>
      </c>
      <c r="D7" t="str">
        <f>IF(A7="","",Productos!D7)</f>
        <v/>
      </c>
      <c r="E7" s="4" t="str">
        <f>IF(A7="","",Productos!E7+SUMIFS(Movimientos!$E$4:$E$503,Movimientos!$C$4:$C$503,A7,Movimientos!$B$4:$B$503,"ENTRADA")+SUMIFS(Movimientos!$E$4:$E$503,Movimientos!$C$4:$C$503,A7,Movimientos!$B$4:$B$503,"AJUSTE+")-SUMIFS(Movimientos!$E$4:$E$503,Movimientos!$C$4:$C$503,A7,Movimientos!$B$4:$B$503,"SALIDA")-SUMIFS(Movimientos!$E$4:$E$503,Movimientos!$C$4:$C$503,A7,Movimientos!$B$4:$B$503,"AJUSTE-"))</f>
        <v/>
      </c>
      <c r="F7" s="4" t="str">
        <f>IF(A7="","",Productos!F7)</f>
        <v/>
      </c>
      <c r="G7" s="5" t="str">
        <f>IF(A7="","",Productos!G7)</f>
        <v/>
      </c>
      <c r="H7" s="5" t="str">
        <f t="shared" si="0"/>
        <v/>
      </c>
      <c r="I7" t="str">
        <f t="shared" si="1"/>
        <v/>
      </c>
    </row>
    <row r="8" spans="1:9">
      <c r="A8" t="str">
        <f>IF(Productos!A8="","",Productos!A8)</f>
        <v/>
      </c>
      <c r="B8" t="str">
        <f>IF(A8="","",Productos!B8)</f>
        <v/>
      </c>
      <c r="C8" t="str">
        <f>IF(A8="","",Productos!C8)</f>
        <v/>
      </c>
      <c r="D8" t="str">
        <f>IF(A8="","",Productos!D8)</f>
        <v/>
      </c>
      <c r="E8" s="4" t="str">
        <f>IF(A8="","",Productos!E8+SUMIFS(Movimientos!$E$4:$E$503,Movimientos!$C$4:$C$503,A8,Movimientos!$B$4:$B$503,"ENTRADA")+SUMIFS(Movimientos!$E$4:$E$503,Movimientos!$C$4:$C$503,A8,Movimientos!$B$4:$B$503,"AJUSTE+")-SUMIFS(Movimientos!$E$4:$E$503,Movimientos!$C$4:$C$503,A8,Movimientos!$B$4:$B$503,"SALIDA")-SUMIFS(Movimientos!$E$4:$E$503,Movimientos!$C$4:$C$503,A8,Movimientos!$B$4:$B$503,"AJUSTE-"))</f>
        <v/>
      </c>
      <c r="F8" s="4" t="str">
        <f>IF(A8="","",Productos!F8)</f>
        <v/>
      </c>
      <c r="G8" s="5" t="str">
        <f>IF(A8="","",Productos!G8)</f>
        <v/>
      </c>
      <c r="H8" s="5" t="str">
        <f t="shared" si="0"/>
        <v/>
      </c>
      <c r="I8" t="str">
        <f t="shared" si="1"/>
        <v/>
      </c>
    </row>
    <row r="9" spans="1:9">
      <c r="A9" t="str">
        <f>IF(Productos!A9="","",Productos!A9)</f>
        <v/>
      </c>
      <c r="B9" t="str">
        <f>IF(A9="","",Productos!B9)</f>
        <v/>
      </c>
      <c r="C9" t="str">
        <f>IF(A9="","",Productos!C9)</f>
        <v/>
      </c>
      <c r="D9" t="str">
        <f>IF(A9="","",Productos!D9)</f>
        <v/>
      </c>
      <c r="E9" s="4" t="str">
        <f>IF(A9="","",Productos!E9+SUMIFS(Movimientos!$E$4:$E$503,Movimientos!$C$4:$C$503,A9,Movimientos!$B$4:$B$503,"ENTRADA")+SUMIFS(Movimientos!$E$4:$E$503,Movimientos!$C$4:$C$503,A9,Movimientos!$B$4:$B$503,"AJUSTE+")-SUMIFS(Movimientos!$E$4:$E$503,Movimientos!$C$4:$C$503,A9,Movimientos!$B$4:$B$503,"SALIDA")-SUMIFS(Movimientos!$E$4:$E$503,Movimientos!$C$4:$C$503,A9,Movimientos!$B$4:$B$503,"AJUSTE-"))</f>
        <v/>
      </c>
      <c r="F9" s="4" t="str">
        <f>IF(A9="","",Productos!F9)</f>
        <v/>
      </c>
      <c r="G9" s="5" t="str">
        <f>IF(A9="","",Productos!G9)</f>
        <v/>
      </c>
      <c r="H9" s="5" t="str">
        <f t="shared" si="0"/>
        <v/>
      </c>
      <c r="I9" t="str">
        <f t="shared" si="1"/>
        <v/>
      </c>
    </row>
    <row r="10" spans="1:9">
      <c r="A10" t="str">
        <f>IF(Productos!A10="","",Productos!A10)</f>
        <v/>
      </c>
      <c r="B10" t="str">
        <f>IF(A10="","",Productos!B10)</f>
        <v/>
      </c>
      <c r="C10" t="str">
        <f>IF(A10="","",Productos!C10)</f>
        <v/>
      </c>
      <c r="D10" t="str">
        <f>IF(A10="","",Productos!D10)</f>
        <v/>
      </c>
      <c r="E10" s="4" t="str">
        <f>IF(A10="","",Productos!E10+SUMIFS(Movimientos!$E$4:$E$503,Movimientos!$C$4:$C$503,A10,Movimientos!$B$4:$B$503,"ENTRADA")+SUMIFS(Movimientos!$E$4:$E$503,Movimientos!$C$4:$C$503,A10,Movimientos!$B$4:$B$503,"AJUSTE+")-SUMIFS(Movimientos!$E$4:$E$503,Movimientos!$C$4:$C$503,A10,Movimientos!$B$4:$B$503,"SALIDA")-SUMIFS(Movimientos!$E$4:$E$503,Movimientos!$C$4:$C$503,A10,Movimientos!$B$4:$B$503,"AJUSTE-"))</f>
        <v/>
      </c>
      <c r="F10" s="4" t="str">
        <f>IF(A10="","",Productos!F10)</f>
        <v/>
      </c>
      <c r="G10" s="5" t="str">
        <f>IF(A10="","",Productos!G10)</f>
        <v/>
      </c>
      <c r="H10" s="5" t="str">
        <f t="shared" si="0"/>
        <v/>
      </c>
      <c r="I10" t="str">
        <f t="shared" si="1"/>
        <v/>
      </c>
    </row>
    <row r="11" spans="1:9">
      <c r="A11" t="str">
        <f>IF(Productos!A11="","",Productos!A11)</f>
        <v/>
      </c>
      <c r="B11" t="str">
        <f>IF(A11="","",Productos!B11)</f>
        <v/>
      </c>
      <c r="C11" t="str">
        <f>IF(A11="","",Productos!C11)</f>
        <v/>
      </c>
      <c r="D11" t="str">
        <f>IF(A11="","",Productos!D11)</f>
        <v/>
      </c>
      <c r="E11" s="4" t="str">
        <f>IF(A11="","",Productos!E11+SUMIFS(Movimientos!$E$4:$E$503,Movimientos!$C$4:$C$503,A11,Movimientos!$B$4:$B$503,"ENTRADA")+SUMIFS(Movimientos!$E$4:$E$503,Movimientos!$C$4:$C$503,A11,Movimientos!$B$4:$B$503,"AJUSTE+")-SUMIFS(Movimientos!$E$4:$E$503,Movimientos!$C$4:$C$503,A11,Movimientos!$B$4:$B$503,"SALIDA")-SUMIFS(Movimientos!$E$4:$E$503,Movimientos!$C$4:$C$503,A11,Movimientos!$B$4:$B$503,"AJUSTE-"))</f>
        <v/>
      </c>
      <c r="F11" s="4" t="str">
        <f>IF(A11="","",Productos!F11)</f>
        <v/>
      </c>
      <c r="G11" s="5" t="str">
        <f>IF(A11="","",Productos!G11)</f>
        <v/>
      </c>
      <c r="H11" s="5" t="str">
        <f t="shared" si="0"/>
        <v/>
      </c>
      <c r="I11" t="str">
        <f t="shared" si="1"/>
        <v/>
      </c>
    </row>
    <row r="12" spans="1:9">
      <c r="A12" t="str">
        <f>IF(Productos!A12="","",Productos!A12)</f>
        <v/>
      </c>
      <c r="B12" t="str">
        <f>IF(A12="","",Productos!B12)</f>
        <v/>
      </c>
      <c r="C12" t="str">
        <f>IF(A12="","",Productos!C12)</f>
        <v/>
      </c>
      <c r="D12" t="str">
        <f>IF(A12="","",Productos!D12)</f>
        <v/>
      </c>
      <c r="E12" s="4" t="str">
        <f>IF(A12="","",Productos!E12+SUMIFS(Movimientos!$E$4:$E$503,Movimientos!$C$4:$C$503,A12,Movimientos!$B$4:$B$503,"ENTRADA")+SUMIFS(Movimientos!$E$4:$E$503,Movimientos!$C$4:$C$503,A12,Movimientos!$B$4:$B$503,"AJUSTE+")-SUMIFS(Movimientos!$E$4:$E$503,Movimientos!$C$4:$C$503,A12,Movimientos!$B$4:$B$503,"SALIDA")-SUMIFS(Movimientos!$E$4:$E$503,Movimientos!$C$4:$C$503,A12,Movimientos!$B$4:$B$503,"AJUSTE-"))</f>
        <v/>
      </c>
      <c r="F12" s="4" t="str">
        <f>IF(A12="","",Productos!F12)</f>
        <v/>
      </c>
      <c r="G12" s="5" t="str">
        <f>IF(A12="","",Productos!G12)</f>
        <v/>
      </c>
      <c r="H12" s="5" t="str">
        <f t="shared" si="0"/>
        <v/>
      </c>
      <c r="I12" t="str">
        <f t="shared" si="1"/>
        <v/>
      </c>
    </row>
    <row r="13" spans="1:9">
      <c r="A13" t="str">
        <f>IF(Productos!A13="","",Productos!A13)</f>
        <v/>
      </c>
      <c r="B13" t="str">
        <f>IF(A13="","",Productos!B13)</f>
        <v/>
      </c>
      <c r="C13" t="str">
        <f>IF(A13="","",Productos!C13)</f>
        <v/>
      </c>
      <c r="D13" t="str">
        <f>IF(A13="","",Productos!D13)</f>
        <v/>
      </c>
      <c r="E13" s="4" t="str">
        <f>IF(A13="","",Productos!E13+SUMIFS(Movimientos!$E$4:$E$503,Movimientos!$C$4:$C$503,A13,Movimientos!$B$4:$B$503,"ENTRADA")+SUMIFS(Movimientos!$E$4:$E$503,Movimientos!$C$4:$C$503,A13,Movimientos!$B$4:$B$503,"AJUSTE+")-SUMIFS(Movimientos!$E$4:$E$503,Movimientos!$C$4:$C$503,A13,Movimientos!$B$4:$B$503,"SALIDA")-SUMIFS(Movimientos!$E$4:$E$503,Movimientos!$C$4:$C$503,A13,Movimientos!$B$4:$B$503,"AJUSTE-"))</f>
        <v/>
      </c>
      <c r="F13" s="4" t="str">
        <f>IF(A13="","",Productos!F13)</f>
        <v/>
      </c>
      <c r="G13" s="5" t="str">
        <f>IF(A13="","",Productos!G13)</f>
        <v/>
      </c>
      <c r="H13" s="5" t="str">
        <f t="shared" si="0"/>
        <v/>
      </c>
      <c r="I13" t="str">
        <f t="shared" si="1"/>
        <v/>
      </c>
    </row>
    <row r="14" spans="1:9">
      <c r="A14" t="str">
        <f>IF(Productos!A14="","",Productos!A14)</f>
        <v/>
      </c>
      <c r="B14" t="str">
        <f>IF(A14="","",Productos!B14)</f>
        <v/>
      </c>
      <c r="C14" t="str">
        <f>IF(A14="","",Productos!C14)</f>
        <v/>
      </c>
      <c r="D14" t="str">
        <f>IF(A14="","",Productos!D14)</f>
        <v/>
      </c>
      <c r="E14" s="4" t="str">
        <f>IF(A14="","",Productos!E14+SUMIFS(Movimientos!$E$4:$E$503,Movimientos!$C$4:$C$503,A14,Movimientos!$B$4:$B$503,"ENTRADA")+SUMIFS(Movimientos!$E$4:$E$503,Movimientos!$C$4:$C$503,A14,Movimientos!$B$4:$B$503,"AJUSTE+")-SUMIFS(Movimientos!$E$4:$E$503,Movimientos!$C$4:$C$503,A14,Movimientos!$B$4:$B$503,"SALIDA")-SUMIFS(Movimientos!$E$4:$E$503,Movimientos!$C$4:$C$503,A14,Movimientos!$B$4:$B$503,"AJUSTE-"))</f>
        <v/>
      </c>
      <c r="F14" s="4" t="str">
        <f>IF(A14="","",Productos!F14)</f>
        <v/>
      </c>
      <c r="G14" s="5" t="str">
        <f>IF(A14="","",Productos!G14)</f>
        <v/>
      </c>
      <c r="H14" s="5" t="str">
        <f t="shared" si="0"/>
        <v/>
      </c>
      <c r="I14" t="str">
        <f t="shared" si="1"/>
        <v/>
      </c>
    </row>
    <row r="15" spans="1:9">
      <c r="A15" t="str">
        <f>IF(Productos!A15="","",Productos!A15)</f>
        <v/>
      </c>
      <c r="B15" t="str">
        <f>IF(A15="","",Productos!B15)</f>
        <v/>
      </c>
      <c r="C15" t="str">
        <f>IF(A15="","",Productos!C15)</f>
        <v/>
      </c>
      <c r="D15" t="str">
        <f>IF(A15="","",Productos!D15)</f>
        <v/>
      </c>
      <c r="E15" s="4" t="str">
        <f>IF(A15="","",Productos!E15+SUMIFS(Movimientos!$E$4:$E$503,Movimientos!$C$4:$C$503,A15,Movimientos!$B$4:$B$503,"ENTRADA")+SUMIFS(Movimientos!$E$4:$E$503,Movimientos!$C$4:$C$503,A15,Movimientos!$B$4:$B$503,"AJUSTE+")-SUMIFS(Movimientos!$E$4:$E$503,Movimientos!$C$4:$C$503,A15,Movimientos!$B$4:$B$503,"SALIDA")-SUMIFS(Movimientos!$E$4:$E$503,Movimientos!$C$4:$C$503,A15,Movimientos!$B$4:$B$503,"AJUSTE-"))</f>
        <v/>
      </c>
      <c r="F15" s="4" t="str">
        <f>IF(A15="","",Productos!F15)</f>
        <v/>
      </c>
      <c r="G15" s="5" t="str">
        <f>IF(A15="","",Productos!G15)</f>
        <v/>
      </c>
      <c r="H15" s="5" t="str">
        <f t="shared" si="0"/>
        <v/>
      </c>
      <c r="I15" t="str">
        <f t="shared" si="1"/>
        <v/>
      </c>
    </row>
    <row r="16" spans="1:9">
      <c r="A16" t="str">
        <f>IF(Productos!A16="","",Productos!A16)</f>
        <v/>
      </c>
      <c r="B16" t="str">
        <f>IF(A16="","",Productos!B16)</f>
        <v/>
      </c>
      <c r="C16" t="str">
        <f>IF(A16="","",Productos!C16)</f>
        <v/>
      </c>
      <c r="D16" t="str">
        <f>IF(A16="","",Productos!D16)</f>
        <v/>
      </c>
      <c r="E16" s="4" t="str">
        <f>IF(A16="","",Productos!E16+SUMIFS(Movimientos!$E$4:$E$503,Movimientos!$C$4:$C$503,A16,Movimientos!$B$4:$B$503,"ENTRADA")+SUMIFS(Movimientos!$E$4:$E$503,Movimientos!$C$4:$C$503,A16,Movimientos!$B$4:$B$503,"AJUSTE+")-SUMIFS(Movimientos!$E$4:$E$503,Movimientos!$C$4:$C$503,A16,Movimientos!$B$4:$B$503,"SALIDA")-SUMIFS(Movimientos!$E$4:$E$503,Movimientos!$C$4:$C$503,A16,Movimientos!$B$4:$B$503,"AJUSTE-"))</f>
        <v/>
      </c>
      <c r="F16" s="4" t="str">
        <f>IF(A16="","",Productos!F16)</f>
        <v/>
      </c>
      <c r="G16" s="5" t="str">
        <f>IF(A16="","",Productos!G16)</f>
        <v/>
      </c>
      <c r="H16" s="5" t="str">
        <f t="shared" si="0"/>
        <v/>
      </c>
      <c r="I16" t="str">
        <f t="shared" si="1"/>
        <v/>
      </c>
    </row>
    <row r="17" spans="1:9">
      <c r="A17" t="str">
        <f>IF(Productos!A17="","",Productos!A17)</f>
        <v/>
      </c>
      <c r="B17" t="str">
        <f>IF(A17="","",Productos!B17)</f>
        <v/>
      </c>
      <c r="C17" t="str">
        <f>IF(A17="","",Productos!C17)</f>
        <v/>
      </c>
      <c r="D17" t="str">
        <f>IF(A17="","",Productos!D17)</f>
        <v/>
      </c>
      <c r="E17" s="4" t="str">
        <f>IF(A17="","",Productos!E17+SUMIFS(Movimientos!$E$4:$E$503,Movimientos!$C$4:$C$503,A17,Movimientos!$B$4:$B$503,"ENTRADA")+SUMIFS(Movimientos!$E$4:$E$503,Movimientos!$C$4:$C$503,A17,Movimientos!$B$4:$B$503,"AJUSTE+")-SUMIFS(Movimientos!$E$4:$E$503,Movimientos!$C$4:$C$503,A17,Movimientos!$B$4:$B$503,"SALIDA")-SUMIFS(Movimientos!$E$4:$E$503,Movimientos!$C$4:$C$503,A17,Movimientos!$B$4:$B$503,"AJUSTE-"))</f>
        <v/>
      </c>
      <c r="F17" s="4" t="str">
        <f>IF(A17="","",Productos!F17)</f>
        <v/>
      </c>
      <c r="G17" s="5" t="str">
        <f>IF(A17="","",Productos!G17)</f>
        <v/>
      </c>
      <c r="H17" s="5" t="str">
        <f t="shared" si="0"/>
        <v/>
      </c>
      <c r="I17" t="str">
        <f t="shared" si="1"/>
        <v/>
      </c>
    </row>
    <row r="18" spans="1:9">
      <c r="A18" t="str">
        <f>IF(Productos!A18="","",Productos!A18)</f>
        <v/>
      </c>
      <c r="B18" t="str">
        <f>IF(A18="","",Productos!B18)</f>
        <v/>
      </c>
      <c r="C18" t="str">
        <f>IF(A18="","",Productos!C18)</f>
        <v/>
      </c>
      <c r="D18" t="str">
        <f>IF(A18="","",Productos!D18)</f>
        <v/>
      </c>
      <c r="E18" s="4" t="str">
        <f>IF(A18="","",Productos!E18+SUMIFS(Movimientos!$E$4:$E$503,Movimientos!$C$4:$C$503,A18,Movimientos!$B$4:$B$503,"ENTRADA")+SUMIFS(Movimientos!$E$4:$E$503,Movimientos!$C$4:$C$503,A18,Movimientos!$B$4:$B$503,"AJUSTE+")-SUMIFS(Movimientos!$E$4:$E$503,Movimientos!$C$4:$C$503,A18,Movimientos!$B$4:$B$503,"SALIDA")-SUMIFS(Movimientos!$E$4:$E$503,Movimientos!$C$4:$C$503,A18,Movimientos!$B$4:$B$503,"AJUSTE-"))</f>
        <v/>
      </c>
      <c r="F18" s="4" t="str">
        <f>IF(A18="","",Productos!F18)</f>
        <v/>
      </c>
      <c r="G18" s="5" t="str">
        <f>IF(A18="","",Productos!G18)</f>
        <v/>
      </c>
      <c r="H18" s="5" t="str">
        <f t="shared" si="0"/>
        <v/>
      </c>
      <c r="I18" t="str">
        <f t="shared" si="1"/>
        <v/>
      </c>
    </row>
    <row r="19" spans="1:9">
      <c r="A19" t="str">
        <f>IF(Productos!A19="","",Productos!A19)</f>
        <v/>
      </c>
      <c r="B19" t="str">
        <f>IF(A19="","",Productos!B19)</f>
        <v/>
      </c>
      <c r="C19" t="str">
        <f>IF(A19="","",Productos!C19)</f>
        <v/>
      </c>
      <c r="D19" t="str">
        <f>IF(A19="","",Productos!D19)</f>
        <v/>
      </c>
      <c r="E19" s="4" t="str">
        <f>IF(A19="","",Productos!E19+SUMIFS(Movimientos!$E$4:$E$503,Movimientos!$C$4:$C$503,A19,Movimientos!$B$4:$B$503,"ENTRADA")+SUMIFS(Movimientos!$E$4:$E$503,Movimientos!$C$4:$C$503,A19,Movimientos!$B$4:$B$503,"AJUSTE+")-SUMIFS(Movimientos!$E$4:$E$503,Movimientos!$C$4:$C$503,A19,Movimientos!$B$4:$B$503,"SALIDA")-SUMIFS(Movimientos!$E$4:$E$503,Movimientos!$C$4:$C$503,A19,Movimientos!$B$4:$B$503,"AJUSTE-"))</f>
        <v/>
      </c>
      <c r="F19" s="4" t="str">
        <f>IF(A19="","",Productos!F19)</f>
        <v/>
      </c>
      <c r="G19" s="5" t="str">
        <f>IF(A19="","",Productos!G19)</f>
        <v/>
      </c>
      <c r="H19" s="5" t="str">
        <f t="shared" si="0"/>
        <v/>
      </c>
      <c r="I19" t="str">
        <f t="shared" si="1"/>
        <v/>
      </c>
    </row>
    <row r="20" spans="1:9">
      <c r="A20" t="str">
        <f>IF(Productos!A20="","",Productos!A20)</f>
        <v/>
      </c>
      <c r="B20" t="str">
        <f>IF(A20="","",Productos!B20)</f>
        <v/>
      </c>
      <c r="C20" t="str">
        <f>IF(A20="","",Productos!C20)</f>
        <v/>
      </c>
      <c r="D20" t="str">
        <f>IF(A20="","",Productos!D20)</f>
        <v/>
      </c>
      <c r="E20" s="4" t="str">
        <f>IF(A20="","",Productos!E20+SUMIFS(Movimientos!$E$4:$E$503,Movimientos!$C$4:$C$503,A20,Movimientos!$B$4:$B$503,"ENTRADA")+SUMIFS(Movimientos!$E$4:$E$503,Movimientos!$C$4:$C$503,A20,Movimientos!$B$4:$B$503,"AJUSTE+")-SUMIFS(Movimientos!$E$4:$E$503,Movimientos!$C$4:$C$503,A20,Movimientos!$B$4:$B$503,"SALIDA")-SUMIFS(Movimientos!$E$4:$E$503,Movimientos!$C$4:$C$503,A20,Movimientos!$B$4:$B$503,"AJUSTE-"))</f>
        <v/>
      </c>
      <c r="F20" s="4" t="str">
        <f>IF(A20="","",Productos!F20)</f>
        <v/>
      </c>
      <c r="G20" s="5" t="str">
        <f>IF(A20="","",Productos!G20)</f>
        <v/>
      </c>
      <c r="H20" s="5" t="str">
        <f t="shared" si="0"/>
        <v/>
      </c>
      <c r="I20" t="str">
        <f t="shared" si="1"/>
        <v/>
      </c>
    </row>
    <row r="21" spans="1:9">
      <c r="A21" t="str">
        <f>IF(Productos!A21="","",Productos!A21)</f>
        <v/>
      </c>
      <c r="B21" t="str">
        <f>IF(A21="","",Productos!B21)</f>
        <v/>
      </c>
      <c r="C21" t="str">
        <f>IF(A21="","",Productos!C21)</f>
        <v/>
      </c>
      <c r="D21" t="str">
        <f>IF(A21="","",Productos!D21)</f>
        <v/>
      </c>
      <c r="E21" s="4" t="str">
        <f>IF(A21="","",Productos!E21+SUMIFS(Movimientos!$E$4:$E$503,Movimientos!$C$4:$C$503,A21,Movimientos!$B$4:$B$503,"ENTRADA")+SUMIFS(Movimientos!$E$4:$E$503,Movimientos!$C$4:$C$503,A21,Movimientos!$B$4:$B$503,"AJUSTE+")-SUMIFS(Movimientos!$E$4:$E$503,Movimientos!$C$4:$C$503,A21,Movimientos!$B$4:$B$503,"SALIDA")-SUMIFS(Movimientos!$E$4:$E$503,Movimientos!$C$4:$C$503,A21,Movimientos!$B$4:$B$503,"AJUSTE-"))</f>
        <v/>
      </c>
      <c r="F21" s="4" t="str">
        <f>IF(A21="","",Productos!F21)</f>
        <v/>
      </c>
      <c r="G21" s="5" t="str">
        <f>IF(A21="","",Productos!G21)</f>
        <v/>
      </c>
      <c r="H21" s="5" t="str">
        <f t="shared" si="0"/>
        <v/>
      </c>
      <c r="I21" t="str">
        <f t="shared" si="1"/>
        <v/>
      </c>
    </row>
    <row r="22" spans="1:9">
      <c r="A22" t="str">
        <f>IF(Productos!A22="","",Productos!A22)</f>
        <v/>
      </c>
      <c r="B22" t="str">
        <f>IF(A22="","",Productos!B22)</f>
        <v/>
      </c>
      <c r="C22" t="str">
        <f>IF(A22="","",Productos!C22)</f>
        <v/>
      </c>
      <c r="D22" t="str">
        <f>IF(A22="","",Productos!D22)</f>
        <v/>
      </c>
      <c r="E22" s="4" t="str">
        <f>IF(A22="","",Productos!E22+SUMIFS(Movimientos!$E$4:$E$503,Movimientos!$C$4:$C$503,A22,Movimientos!$B$4:$B$503,"ENTRADA")+SUMIFS(Movimientos!$E$4:$E$503,Movimientos!$C$4:$C$503,A22,Movimientos!$B$4:$B$503,"AJUSTE+")-SUMIFS(Movimientos!$E$4:$E$503,Movimientos!$C$4:$C$503,A22,Movimientos!$B$4:$B$503,"SALIDA")-SUMIFS(Movimientos!$E$4:$E$503,Movimientos!$C$4:$C$503,A22,Movimientos!$B$4:$B$503,"AJUSTE-"))</f>
        <v/>
      </c>
      <c r="F22" s="4" t="str">
        <f>IF(A22="","",Productos!F22)</f>
        <v/>
      </c>
      <c r="G22" s="5" t="str">
        <f>IF(A22="","",Productos!G22)</f>
        <v/>
      </c>
      <c r="H22" s="5" t="str">
        <f t="shared" si="0"/>
        <v/>
      </c>
      <c r="I22" t="str">
        <f t="shared" si="1"/>
        <v/>
      </c>
    </row>
    <row r="23" spans="1:9">
      <c r="A23" t="str">
        <f>IF(Productos!A23="","",Productos!A23)</f>
        <v/>
      </c>
      <c r="B23" t="str">
        <f>IF(A23="","",Productos!B23)</f>
        <v/>
      </c>
      <c r="C23" t="str">
        <f>IF(A23="","",Productos!C23)</f>
        <v/>
      </c>
      <c r="D23" t="str">
        <f>IF(A23="","",Productos!D23)</f>
        <v/>
      </c>
      <c r="E23" s="4" t="str">
        <f>IF(A23="","",Productos!E23+SUMIFS(Movimientos!$E$4:$E$503,Movimientos!$C$4:$C$503,A23,Movimientos!$B$4:$B$503,"ENTRADA")+SUMIFS(Movimientos!$E$4:$E$503,Movimientos!$C$4:$C$503,A23,Movimientos!$B$4:$B$503,"AJUSTE+")-SUMIFS(Movimientos!$E$4:$E$503,Movimientos!$C$4:$C$503,A23,Movimientos!$B$4:$B$503,"SALIDA")-SUMIFS(Movimientos!$E$4:$E$503,Movimientos!$C$4:$C$503,A23,Movimientos!$B$4:$B$503,"AJUSTE-"))</f>
        <v/>
      </c>
      <c r="F23" s="4" t="str">
        <f>IF(A23="","",Productos!F23)</f>
        <v/>
      </c>
      <c r="G23" s="5" t="str">
        <f>IF(A23="","",Productos!G23)</f>
        <v/>
      </c>
      <c r="H23" s="5" t="str">
        <f t="shared" si="0"/>
        <v/>
      </c>
      <c r="I23" t="str">
        <f t="shared" si="1"/>
        <v/>
      </c>
    </row>
    <row r="24" spans="1:9">
      <c r="A24" t="str">
        <f>IF(Productos!A24="","",Productos!A24)</f>
        <v/>
      </c>
      <c r="B24" t="str">
        <f>IF(A24="","",Productos!B24)</f>
        <v/>
      </c>
      <c r="C24" t="str">
        <f>IF(A24="","",Productos!C24)</f>
        <v/>
      </c>
      <c r="D24" t="str">
        <f>IF(A24="","",Productos!D24)</f>
        <v/>
      </c>
      <c r="E24" s="4" t="str">
        <f>IF(A24="","",Productos!E24+SUMIFS(Movimientos!$E$4:$E$503,Movimientos!$C$4:$C$503,A24,Movimientos!$B$4:$B$503,"ENTRADA")+SUMIFS(Movimientos!$E$4:$E$503,Movimientos!$C$4:$C$503,A24,Movimientos!$B$4:$B$503,"AJUSTE+")-SUMIFS(Movimientos!$E$4:$E$503,Movimientos!$C$4:$C$503,A24,Movimientos!$B$4:$B$503,"SALIDA")-SUMIFS(Movimientos!$E$4:$E$503,Movimientos!$C$4:$C$503,A24,Movimientos!$B$4:$B$503,"AJUSTE-"))</f>
        <v/>
      </c>
      <c r="F24" s="4" t="str">
        <f>IF(A24="","",Productos!F24)</f>
        <v/>
      </c>
      <c r="G24" s="5" t="str">
        <f>IF(A24="","",Productos!G24)</f>
        <v/>
      </c>
      <c r="H24" s="5" t="str">
        <f t="shared" si="0"/>
        <v/>
      </c>
      <c r="I24" t="str">
        <f t="shared" si="1"/>
        <v/>
      </c>
    </row>
    <row r="25" spans="1:9">
      <c r="A25" t="str">
        <f>IF(Productos!A25="","",Productos!A25)</f>
        <v/>
      </c>
      <c r="B25" t="str">
        <f>IF(A25="","",Productos!B25)</f>
        <v/>
      </c>
      <c r="C25" t="str">
        <f>IF(A25="","",Productos!C25)</f>
        <v/>
      </c>
      <c r="D25" t="str">
        <f>IF(A25="","",Productos!D25)</f>
        <v/>
      </c>
      <c r="E25" s="4" t="str">
        <f>IF(A25="","",Productos!E25+SUMIFS(Movimientos!$E$4:$E$503,Movimientos!$C$4:$C$503,A25,Movimientos!$B$4:$B$503,"ENTRADA")+SUMIFS(Movimientos!$E$4:$E$503,Movimientos!$C$4:$C$503,A25,Movimientos!$B$4:$B$503,"AJUSTE+")-SUMIFS(Movimientos!$E$4:$E$503,Movimientos!$C$4:$C$503,A25,Movimientos!$B$4:$B$503,"SALIDA")-SUMIFS(Movimientos!$E$4:$E$503,Movimientos!$C$4:$C$503,A25,Movimientos!$B$4:$B$503,"AJUSTE-"))</f>
        <v/>
      </c>
      <c r="F25" s="4" t="str">
        <f>IF(A25="","",Productos!F25)</f>
        <v/>
      </c>
      <c r="G25" s="5" t="str">
        <f>IF(A25="","",Productos!G25)</f>
        <v/>
      </c>
      <c r="H25" s="5" t="str">
        <f t="shared" si="0"/>
        <v/>
      </c>
      <c r="I25" t="str">
        <f t="shared" si="1"/>
        <v/>
      </c>
    </row>
    <row r="26" spans="1:9">
      <c r="A26" t="str">
        <f>IF(Productos!A26="","",Productos!A26)</f>
        <v/>
      </c>
      <c r="B26" t="str">
        <f>IF(A26="","",Productos!B26)</f>
        <v/>
      </c>
      <c r="C26" t="str">
        <f>IF(A26="","",Productos!C26)</f>
        <v/>
      </c>
      <c r="D26" t="str">
        <f>IF(A26="","",Productos!D26)</f>
        <v/>
      </c>
      <c r="E26" s="4" t="str">
        <f>IF(A26="","",Productos!E26+SUMIFS(Movimientos!$E$4:$E$503,Movimientos!$C$4:$C$503,A26,Movimientos!$B$4:$B$503,"ENTRADA")+SUMIFS(Movimientos!$E$4:$E$503,Movimientos!$C$4:$C$503,A26,Movimientos!$B$4:$B$503,"AJUSTE+")-SUMIFS(Movimientos!$E$4:$E$503,Movimientos!$C$4:$C$503,A26,Movimientos!$B$4:$B$503,"SALIDA")-SUMIFS(Movimientos!$E$4:$E$503,Movimientos!$C$4:$C$503,A26,Movimientos!$B$4:$B$503,"AJUSTE-"))</f>
        <v/>
      </c>
      <c r="F26" s="4" t="str">
        <f>IF(A26="","",Productos!F26)</f>
        <v/>
      </c>
      <c r="G26" s="5" t="str">
        <f>IF(A26="","",Productos!G26)</f>
        <v/>
      </c>
      <c r="H26" s="5" t="str">
        <f t="shared" si="0"/>
        <v/>
      </c>
      <c r="I26" t="str">
        <f t="shared" si="1"/>
        <v/>
      </c>
    </row>
    <row r="27" spans="1:9">
      <c r="A27" t="str">
        <f>IF(Productos!A27="","",Productos!A27)</f>
        <v/>
      </c>
      <c r="B27" t="str">
        <f>IF(A27="","",Productos!B27)</f>
        <v/>
      </c>
      <c r="C27" t="str">
        <f>IF(A27="","",Productos!C27)</f>
        <v/>
      </c>
      <c r="D27" t="str">
        <f>IF(A27="","",Productos!D27)</f>
        <v/>
      </c>
      <c r="E27" s="4" t="str">
        <f>IF(A27="","",Productos!E27+SUMIFS(Movimientos!$E$4:$E$503,Movimientos!$C$4:$C$503,A27,Movimientos!$B$4:$B$503,"ENTRADA")+SUMIFS(Movimientos!$E$4:$E$503,Movimientos!$C$4:$C$503,A27,Movimientos!$B$4:$B$503,"AJUSTE+")-SUMIFS(Movimientos!$E$4:$E$503,Movimientos!$C$4:$C$503,A27,Movimientos!$B$4:$B$503,"SALIDA")-SUMIFS(Movimientos!$E$4:$E$503,Movimientos!$C$4:$C$503,A27,Movimientos!$B$4:$B$503,"AJUSTE-"))</f>
        <v/>
      </c>
      <c r="F27" s="4" t="str">
        <f>IF(A27="","",Productos!F27)</f>
        <v/>
      </c>
      <c r="G27" s="5" t="str">
        <f>IF(A27="","",Productos!G27)</f>
        <v/>
      </c>
      <c r="H27" s="5" t="str">
        <f t="shared" si="0"/>
        <v/>
      </c>
      <c r="I27" t="str">
        <f t="shared" si="1"/>
        <v/>
      </c>
    </row>
    <row r="28" spans="1:9">
      <c r="A28" t="str">
        <f>IF(Productos!A28="","",Productos!A28)</f>
        <v/>
      </c>
      <c r="B28" t="str">
        <f>IF(A28="","",Productos!B28)</f>
        <v/>
      </c>
      <c r="C28" t="str">
        <f>IF(A28="","",Productos!C28)</f>
        <v/>
      </c>
      <c r="D28" t="str">
        <f>IF(A28="","",Productos!D28)</f>
        <v/>
      </c>
      <c r="E28" s="4" t="str">
        <f>IF(A28="","",Productos!E28+SUMIFS(Movimientos!$E$4:$E$503,Movimientos!$C$4:$C$503,A28,Movimientos!$B$4:$B$503,"ENTRADA")+SUMIFS(Movimientos!$E$4:$E$503,Movimientos!$C$4:$C$503,A28,Movimientos!$B$4:$B$503,"AJUSTE+")-SUMIFS(Movimientos!$E$4:$E$503,Movimientos!$C$4:$C$503,A28,Movimientos!$B$4:$B$503,"SALIDA")-SUMIFS(Movimientos!$E$4:$E$503,Movimientos!$C$4:$C$503,A28,Movimientos!$B$4:$B$503,"AJUSTE-"))</f>
        <v/>
      </c>
      <c r="F28" s="4" t="str">
        <f>IF(A28="","",Productos!F28)</f>
        <v/>
      </c>
      <c r="G28" s="5" t="str">
        <f>IF(A28="","",Productos!G28)</f>
        <v/>
      </c>
      <c r="H28" s="5" t="str">
        <f t="shared" si="0"/>
        <v/>
      </c>
      <c r="I28" t="str">
        <f t="shared" si="1"/>
        <v/>
      </c>
    </row>
    <row r="29" spans="1:9">
      <c r="A29" t="str">
        <f>IF(Productos!A29="","",Productos!A29)</f>
        <v/>
      </c>
      <c r="B29" t="str">
        <f>IF(A29="","",Productos!B29)</f>
        <v/>
      </c>
      <c r="C29" t="str">
        <f>IF(A29="","",Productos!C29)</f>
        <v/>
      </c>
      <c r="D29" t="str">
        <f>IF(A29="","",Productos!D29)</f>
        <v/>
      </c>
      <c r="E29" s="4" t="str">
        <f>IF(A29="","",Productos!E29+SUMIFS(Movimientos!$E$4:$E$503,Movimientos!$C$4:$C$503,A29,Movimientos!$B$4:$B$503,"ENTRADA")+SUMIFS(Movimientos!$E$4:$E$503,Movimientos!$C$4:$C$503,A29,Movimientos!$B$4:$B$503,"AJUSTE+")-SUMIFS(Movimientos!$E$4:$E$503,Movimientos!$C$4:$C$503,A29,Movimientos!$B$4:$B$503,"SALIDA")-SUMIFS(Movimientos!$E$4:$E$503,Movimientos!$C$4:$C$503,A29,Movimientos!$B$4:$B$503,"AJUSTE-"))</f>
        <v/>
      </c>
      <c r="F29" s="4" t="str">
        <f>IF(A29="","",Productos!F29)</f>
        <v/>
      </c>
      <c r="G29" s="5" t="str">
        <f>IF(A29="","",Productos!G29)</f>
        <v/>
      </c>
      <c r="H29" s="5" t="str">
        <f t="shared" si="0"/>
        <v/>
      </c>
      <c r="I29" t="str">
        <f t="shared" si="1"/>
        <v/>
      </c>
    </row>
    <row r="30" spans="1:9">
      <c r="A30" t="str">
        <f>IF(Productos!A30="","",Productos!A30)</f>
        <v/>
      </c>
      <c r="B30" t="str">
        <f>IF(A30="","",Productos!B30)</f>
        <v/>
      </c>
      <c r="C30" t="str">
        <f>IF(A30="","",Productos!C30)</f>
        <v/>
      </c>
      <c r="D30" t="str">
        <f>IF(A30="","",Productos!D30)</f>
        <v/>
      </c>
      <c r="E30" s="4" t="str">
        <f>IF(A30="","",Productos!E30+SUMIFS(Movimientos!$E$4:$E$503,Movimientos!$C$4:$C$503,A30,Movimientos!$B$4:$B$503,"ENTRADA")+SUMIFS(Movimientos!$E$4:$E$503,Movimientos!$C$4:$C$503,A30,Movimientos!$B$4:$B$503,"AJUSTE+")-SUMIFS(Movimientos!$E$4:$E$503,Movimientos!$C$4:$C$503,A30,Movimientos!$B$4:$B$503,"SALIDA")-SUMIFS(Movimientos!$E$4:$E$503,Movimientos!$C$4:$C$503,A30,Movimientos!$B$4:$B$503,"AJUSTE-"))</f>
        <v/>
      </c>
      <c r="F30" s="4" t="str">
        <f>IF(A30="","",Productos!F30)</f>
        <v/>
      </c>
      <c r="G30" s="5" t="str">
        <f>IF(A30="","",Productos!G30)</f>
        <v/>
      </c>
      <c r="H30" s="5" t="str">
        <f t="shared" si="0"/>
        <v/>
      </c>
      <c r="I30" t="str">
        <f t="shared" si="1"/>
        <v/>
      </c>
    </row>
    <row r="31" spans="1:9">
      <c r="A31" t="str">
        <f>IF(Productos!A31="","",Productos!A31)</f>
        <v/>
      </c>
      <c r="B31" t="str">
        <f>IF(A31="","",Productos!B31)</f>
        <v/>
      </c>
      <c r="C31" t="str">
        <f>IF(A31="","",Productos!C31)</f>
        <v/>
      </c>
      <c r="D31" t="str">
        <f>IF(A31="","",Productos!D31)</f>
        <v/>
      </c>
      <c r="E31" s="4" t="str">
        <f>IF(A31="","",Productos!E31+SUMIFS(Movimientos!$E$4:$E$503,Movimientos!$C$4:$C$503,A31,Movimientos!$B$4:$B$503,"ENTRADA")+SUMIFS(Movimientos!$E$4:$E$503,Movimientos!$C$4:$C$503,A31,Movimientos!$B$4:$B$503,"AJUSTE+")-SUMIFS(Movimientos!$E$4:$E$503,Movimientos!$C$4:$C$503,A31,Movimientos!$B$4:$B$503,"SALIDA")-SUMIFS(Movimientos!$E$4:$E$503,Movimientos!$C$4:$C$503,A31,Movimientos!$B$4:$B$503,"AJUSTE-"))</f>
        <v/>
      </c>
      <c r="F31" s="4" t="str">
        <f>IF(A31="","",Productos!F31)</f>
        <v/>
      </c>
      <c r="G31" s="5" t="str">
        <f>IF(A31="","",Productos!G31)</f>
        <v/>
      </c>
      <c r="H31" s="5" t="str">
        <f t="shared" si="0"/>
        <v/>
      </c>
      <c r="I31" t="str">
        <f t="shared" si="1"/>
        <v/>
      </c>
    </row>
    <row r="32" spans="1:9">
      <c r="A32" t="str">
        <f>IF(Productos!A32="","",Productos!A32)</f>
        <v/>
      </c>
      <c r="B32" t="str">
        <f>IF(A32="","",Productos!B32)</f>
        <v/>
      </c>
      <c r="C32" t="str">
        <f>IF(A32="","",Productos!C32)</f>
        <v/>
      </c>
      <c r="D32" t="str">
        <f>IF(A32="","",Productos!D32)</f>
        <v/>
      </c>
      <c r="E32" s="4" t="str">
        <f>IF(A32="","",Productos!E32+SUMIFS(Movimientos!$E$4:$E$503,Movimientos!$C$4:$C$503,A32,Movimientos!$B$4:$B$503,"ENTRADA")+SUMIFS(Movimientos!$E$4:$E$503,Movimientos!$C$4:$C$503,A32,Movimientos!$B$4:$B$503,"AJUSTE+")-SUMIFS(Movimientos!$E$4:$E$503,Movimientos!$C$4:$C$503,A32,Movimientos!$B$4:$B$503,"SALIDA")-SUMIFS(Movimientos!$E$4:$E$503,Movimientos!$C$4:$C$503,A32,Movimientos!$B$4:$B$503,"AJUSTE-"))</f>
        <v/>
      </c>
      <c r="F32" s="4" t="str">
        <f>IF(A32="","",Productos!F32)</f>
        <v/>
      </c>
      <c r="G32" s="5" t="str">
        <f>IF(A32="","",Productos!G32)</f>
        <v/>
      </c>
      <c r="H32" s="5" t="str">
        <f t="shared" si="0"/>
        <v/>
      </c>
      <c r="I32" t="str">
        <f t="shared" si="1"/>
        <v/>
      </c>
    </row>
    <row r="33" spans="1:9">
      <c r="A33" t="str">
        <f>IF(Productos!A33="","",Productos!A33)</f>
        <v/>
      </c>
      <c r="B33" t="str">
        <f>IF(A33="","",Productos!B33)</f>
        <v/>
      </c>
      <c r="C33" t="str">
        <f>IF(A33="","",Productos!C33)</f>
        <v/>
      </c>
      <c r="D33" t="str">
        <f>IF(A33="","",Productos!D33)</f>
        <v/>
      </c>
      <c r="E33" s="4" t="str">
        <f>IF(A33="","",Productos!E33+SUMIFS(Movimientos!$E$4:$E$503,Movimientos!$C$4:$C$503,A33,Movimientos!$B$4:$B$503,"ENTRADA")+SUMIFS(Movimientos!$E$4:$E$503,Movimientos!$C$4:$C$503,A33,Movimientos!$B$4:$B$503,"AJUSTE+")-SUMIFS(Movimientos!$E$4:$E$503,Movimientos!$C$4:$C$503,A33,Movimientos!$B$4:$B$503,"SALIDA")-SUMIFS(Movimientos!$E$4:$E$503,Movimientos!$C$4:$C$503,A33,Movimientos!$B$4:$B$503,"AJUSTE-"))</f>
        <v/>
      </c>
      <c r="F33" s="4" t="str">
        <f>IF(A33="","",Productos!F33)</f>
        <v/>
      </c>
      <c r="G33" s="5" t="str">
        <f>IF(A33="","",Productos!G33)</f>
        <v/>
      </c>
      <c r="H33" s="5" t="str">
        <f t="shared" si="0"/>
        <v/>
      </c>
      <c r="I33" t="str">
        <f t="shared" si="1"/>
        <v/>
      </c>
    </row>
    <row r="34" spans="1:9">
      <c r="A34" t="str">
        <f>IF(Productos!A34="","",Productos!A34)</f>
        <v/>
      </c>
      <c r="B34" t="str">
        <f>IF(A34="","",Productos!B34)</f>
        <v/>
      </c>
      <c r="C34" t="str">
        <f>IF(A34="","",Productos!C34)</f>
        <v/>
      </c>
      <c r="D34" t="str">
        <f>IF(A34="","",Productos!D34)</f>
        <v/>
      </c>
      <c r="E34" s="4" t="str">
        <f>IF(A34="","",Productos!E34+SUMIFS(Movimientos!$E$4:$E$503,Movimientos!$C$4:$C$503,A34,Movimientos!$B$4:$B$503,"ENTRADA")+SUMIFS(Movimientos!$E$4:$E$503,Movimientos!$C$4:$C$503,A34,Movimientos!$B$4:$B$503,"AJUSTE+")-SUMIFS(Movimientos!$E$4:$E$503,Movimientos!$C$4:$C$503,A34,Movimientos!$B$4:$B$503,"SALIDA")-SUMIFS(Movimientos!$E$4:$E$503,Movimientos!$C$4:$C$503,A34,Movimientos!$B$4:$B$503,"AJUSTE-"))</f>
        <v/>
      </c>
      <c r="F34" s="4" t="str">
        <f>IF(A34="","",Productos!F34)</f>
        <v/>
      </c>
      <c r="G34" s="5" t="str">
        <f>IF(A34="","",Productos!G34)</f>
        <v/>
      </c>
      <c r="H34" s="5" t="str">
        <f t="shared" si="0"/>
        <v/>
      </c>
      <c r="I34" t="str">
        <f t="shared" si="1"/>
        <v/>
      </c>
    </row>
    <row r="35" spans="1:9">
      <c r="A35" t="str">
        <f>IF(Productos!A35="","",Productos!A35)</f>
        <v/>
      </c>
      <c r="B35" t="str">
        <f>IF(A35="","",Productos!B35)</f>
        <v/>
      </c>
      <c r="C35" t="str">
        <f>IF(A35="","",Productos!C35)</f>
        <v/>
      </c>
      <c r="D35" t="str">
        <f>IF(A35="","",Productos!D35)</f>
        <v/>
      </c>
      <c r="E35" s="4" t="str">
        <f>IF(A35="","",Productos!E35+SUMIFS(Movimientos!$E$4:$E$503,Movimientos!$C$4:$C$503,A35,Movimientos!$B$4:$B$503,"ENTRADA")+SUMIFS(Movimientos!$E$4:$E$503,Movimientos!$C$4:$C$503,A35,Movimientos!$B$4:$B$503,"AJUSTE+")-SUMIFS(Movimientos!$E$4:$E$503,Movimientos!$C$4:$C$503,A35,Movimientos!$B$4:$B$503,"SALIDA")-SUMIFS(Movimientos!$E$4:$E$503,Movimientos!$C$4:$C$503,A35,Movimientos!$B$4:$B$503,"AJUSTE-"))</f>
        <v/>
      </c>
      <c r="F35" s="4" t="str">
        <f>IF(A35="","",Productos!F35)</f>
        <v/>
      </c>
      <c r="G35" s="5" t="str">
        <f>IF(A35="","",Productos!G35)</f>
        <v/>
      </c>
      <c r="H35" s="5" t="str">
        <f t="shared" si="0"/>
        <v/>
      </c>
      <c r="I35" t="str">
        <f t="shared" si="1"/>
        <v/>
      </c>
    </row>
    <row r="36" spans="1:9">
      <c r="A36" t="str">
        <f>IF(Productos!A36="","",Productos!A36)</f>
        <v/>
      </c>
      <c r="B36" t="str">
        <f>IF(A36="","",Productos!B36)</f>
        <v/>
      </c>
      <c r="C36" t="str">
        <f>IF(A36="","",Productos!C36)</f>
        <v/>
      </c>
      <c r="D36" t="str">
        <f>IF(A36="","",Productos!D36)</f>
        <v/>
      </c>
      <c r="E36" s="4" t="str">
        <f>IF(A36="","",Productos!E36+SUMIFS(Movimientos!$E$4:$E$503,Movimientos!$C$4:$C$503,A36,Movimientos!$B$4:$B$503,"ENTRADA")+SUMIFS(Movimientos!$E$4:$E$503,Movimientos!$C$4:$C$503,A36,Movimientos!$B$4:$B$503,"AJUSTE+")-SUMIFS(Movimientos!$E$4:$E$503,Movimientos!$C$4:$C$503,A36,Movimientos!$B$4:$B$503,"SALIDA")-SUMIFS(Movimientos!$E$4:$E$503,Movimientos!$C$4:$C$503,A36,Movimientos!$B$4:$B$503,"AJUSTE-"))</f>
        <v/>
      </c>
      <c r="F36" s="4" t="str">
        <f>IF(A36="","",Productos!F36)</f>
        <v/>
      </c>
      <c r="G36" s="5" t="str">
        <f>IF(A36="","",Productos!G36)</f>
        <v/>
      </c>
      <c r="H36" s="5" t="str">
        <f t="shared" ref="H36:H67" si="2">IF(A36="","",E36*G36)</f>
        <v/>
      </c>
      <c r="I36" t="str">
        <f t="shared" ref="I36:I67" si="3">IF(A36="","",IF(E36&lt;=0,"AGOTADO",IF(E36&lt;=F36,"STOCK BAJO","OK")))</f>
        <v/>
      </c>
    </row>
    <row r="37" spans="1:9">
      <c r="A37" t="str">
        <f>IF(Productos!A37="","",Productos!A37)</f>
        <v/>
      </c>
      <c r="B37" t="str">
        <f>IF(A37="","",Productos!B37)</f>
        <v/>
      </c>
      <c r="C37" t="str">
        <f>IF(A37="","",Productos!C37)</f>
        <v/>
      </c>
      <c r="D37" t="str">
        <f>IF(A37="","",Productos!D37)</f>
        <v/>
      </c>
      <c r="E37" s="4" t="str">
        <f>IF(A37="","",Productos!E37+SUMIFS(Movimientos!$E$4:$E$503,Movimientos!$C$4:$C$503,A37,Movimientos!$B$4:$B$503,"ENTRADA")+SUMIFS(Movimientos!$E$4:$E$503,Movimientos!$C$4:$C$503,A37,Movimientos!$B$4:$B$503,"AJUSTE+")-SUMIFS(Movimientos!$E$4:$E$503,Movimientos!$C$4:$C$503,A37,Movimientos!$B$4:$B$503,"SALIDA")-SUMIFS(Movimientos!$E$4:$E$503,Movimientos!$C$4:$C$503,A37,Movimientos!$B$4:$B$503,"AJUSTE-"))</f>
        <v/>
      </c>
      <c r="F37" s="4" t="str">
        <f>IF(A37="","",Productos!F37)</f>
        <v/>
      </c>
      <c r="G37" s="5" t="str">
        <f>IF(A37="","",Productos!G37)</f>
        <v/>
      </c>
      <c r="H37" s="5" t="str">
        <f t="shared" si="2"/>
        <v/>
      </c>
      <c r="I37" t="str">
        <f t="shared" si="3"/>
        <v/>
      </c>
    </row>
    <row r="38" spans="1:9">
      <c r="A38" t="str">
        <f>IF(Productos!A38="","",Productos!A38)</f>
        <v/>
      </c>
      <c r="B38" t="str">
        <f>IF(A38="","",Productos!B38)</f>
        <v/>
      </c>
      <c r="C38" t="str">
        <f>IF(A38="","",Productos!C38)</f>
        <v/>
      </c>
      <c r="D38" t="str">
        <f>IF(A38="","",Productos!D38)</f>
        <v/>
      </c>
      <c r="E38" s="4" t="str">
        <f>IF(A38="","",Productos!E38+SUMIFS(Movimientos!$E$4:$E$503,Movimientos!$C$4:$C$503,A38,Movimientos!$B$4:$B$503,"ENTRADA")+SUMIFS(Movimientos!$E$4:$E$503,Movimientos!$C$4:$C$503,A38,Movimientos!$B$4:$B$503,"AJUSTE+")-SUMIFS(Movimientos!$E$4:$E$503,Movimientos!$C$4:$C$503,A38,Movimientos!$B$4:$B$503,"SALIDA")-SUMIFS(Movimientos!$E$4:$E$503,Movimientos!$C$4:$C$503,A38,Movimientos!$B$4:$B$503,"AJUSTE-"))</f>
        <v/>
      </c>
      <c r="F38" s="4" t="str">
        <f>IF(A38="","",Productos!F38)</f>
        <v/>
      </c>
      <c r="G38" s="5" t="str">
        <f>IF(A38="","",Productos!G38)</f>
        <v/>
      </c>
      <c r="H38" s="5" t="str">
        <f t="shared" si="2"/>
        <v/>
      </c>
      <c r="I38" t="str">
        <f t="shared" si="3"/>
        <v/>
      </c>
    </row>
    <row r="39" spans="1:9">
      <c r="A39" t="str">
        <f>IF(Productos!A39="","",Productos!A39)</f>
        <v/>
      </c>
      <c r="B39" t="str">
        <f>IF(A39="","",Productos!B39)</f>
        <v/>
      </c>
      <c r="C39" t="str">
        <f>IF(A39="","",Productos!C39)</f>
        <v/>
      </c>
      <c r="D39" t="str">
        <f>IF(A39="","",Productos!D39)</f>
        <v/>
      </c>
      <c r="E39" s="4" t="str">
        <f>IF(A39="","",Productos!E39+SUMIFS(Movimientos!$E$4:$E$503,Movimientos!$C$4:$C$503,A39,Movimientos!$B$4:$B$503,"ENTRADA")+SUMIFS(Movimientos!$E$4:$E$503,Movimientos!$C$4:$C$503,A39,Movimientos!$B$4:$B$503,"AJUSTE+")-SUMIFS(Movimientos!$E$4:$E$503,Movimientos!$C$4:$C$503,A39,Movimientos!$B$4:$B$503,"SALIDA")-SUMIFS(Movimientos!$E$4:$E$503,Movimientos!$C$4:$C$503,A39,Movimientos!$B$4:$B$503,"AJUSTE-"))</f>
        <v/>
      </c>
      <c r="F39" s="4" t="str">
        <f>IF(A39="","",Productos!F39)</f>
        <v/>
      </c>
      <c r="G39" s="5" t="str">
        <f>IF(A39="","",Productos!G39)</f>
        <v/>
      </c>
      <c r="H39" s="5" t="str">
        <f t="shared" si="2"/>
        <v/>
      </c>
      <c r="I39" t="str">
        <f t="shared" si="3"/>
        <v/>
      </c>
    </row>
    <row r="40" spans="1:9">
      <c r="A40" t="str">
        <f>IF(Productos!A40="","",Productos!A40)</f>
        <v/>
      </c>
      <c r="B40" t="str">
        <f>IF(A40="","",Productos!B40)</f>
        <v/>
      </c>
      <c r="C40" t="str">
        <f>IF(A40="","",Productos!C40)</f>
        <v/>
      </c>
      <c r="D40" t="str">
        <f>IF(A40="","",Productos!D40)</f>
        <v/>
      </c>
      <c r="E40" s="4" t="str">
        <f>IF(A40="","",Productos!E40+SUMIFS(Movimientos!$E$4:$E$503,Movimientos!$C$4:$C$503,A40,Movimientos!$B$4:$B$503,"ENTRADA")+SUMIFS(Movimientos!$E$4:$E$503,Movimientos!$C$4:$C$503,A40,Movimientos!$B$4:$B$503,"AJUSTE+")-SUMIFS(Movimientos!$E$4:$E$503,Movimientos!$C$4:$C$503,A40,Movimientos!$B$4:$B$503,"SALIDA")-SUMIFS(Movimientos!$E$4:$E$503,Movimientos!$C$4:$C$503,A40,Movimientos!$B$4:$B$503,"AJUSTE-"))</f>
        <v/>
      </c>
      <c r="F40" s="4" t="str">
        <f>IF(A40="","",Productos!F40)</f>
        <v/>
      </c>
      <c r="G40" s="5" t="str">
        <f>IF(A40="","",Productos!G40)</f>
        <v/>
      </c>
      <c r="H40" s="5" t="str">
        <f t="shared" si="2"/>
        <v/>
      </c>
      <c r="I40" t="str">
        <f t="shared" si="3"/>
        <v/>
      </c>
    </row>
    <row r="41" spans="1:9">
      <c r="A41" t="str">
        <f>IF(Productos!A41="","",Productos!A41)</f>
        <v/>
      </c>
      <c r="B41" t="str">
        <f>IF(A41="","",Productos!B41)</f>
        <v/>
      </c>
      <c r="C41" t="str">
        <f>IF(A41="","",Productos!C41)</f>
        <v/>
      </c>
      <c r="D41" t="str">
        <f>IF(A41="","",Productos!D41)</f>
        <v/>
      </c>
      <c r="E41" s="4" t="str">
        <f>IF(A41="","",Productos!E41+SUMIFS(Movimientos!$E$4:$E$503,Movimientos!$C$4:$C$503,A41,Movimientos!$B$4:$B$503,"ENTRADA")+SUMIFS(Movimientos!$E$4:$E$503,Movimientos!$C$4:$C$503,A41,Movimientos!$B$4:$B$503,"AJUSTE+")-SUMIFS(Movimientos!$E$4:$E$503,Movimientos!$C$4:$C$503,A41,Movimientos!$B$4:$B$503,"SALIDA")-SUMIFS(Movimientos!$E$4:$E$503,Movimientos!$C$4:$C$503,A41,Movimientos!$B$4:$B$503,"AJUSTE-"))</f>
        <v/>
      </c>
      <c r="F41" s="4" t="str">
        <f>IF(A41="","",Productos!F41)</f>
        <v/>
      </c>
      <c r="G41" s="5" t="str">
        <f>IF(A41="","",Productos!G41)</f>
        <v/>
      </c>
      <c r="H41" s="5" t="str">
        <f t="shared" si="2"/>
        <v/>
      </c>
      <c r="I41" t="str">
        <f t="shared" si="3"/>
        <v/>
      </c>
    </row>
    <row r="42" spans="1:9">
      <c r="A42" t="str">
        <f>IF(Productos!A42="","",Productos!A42)</f>
        <v/>
      </c>
      <c r="B42" t="str">
        <f>IF(A42="","",Productos!B42)</f>
        <v/>
      </c>
      <c r="C42" t="str">
        <f>IF(A42="","",Productos!C42)</f>
        <v/>
      </c>
      <c r="D42" t="str">
        <f>IF(A42="","",Productos!D42)</f>
        <v/>
      </c>
      <c r="E42" s="4" t="str">
        <f>IF(A42="","",Productos!E42+SUMIFS(Movimientos!$E$4:$E$503,Movimientos!$C$4:$C$503,A42,Movimientos!$B$4:$B$503,"ENTRADA")+SUMIFS(Movimientos!$E$4:$E$503,Movimientos!$C$4:$C$503,A42,Movimientos!$B$4:$B$503,"AJUSTE+")-SUMIFS(Movimientos!$E$4:$E$503,Movimientos!$C$4:$C$503,A42,Movimientos!$B$4:$B$503,"SALIDA")-SUMIFS(Movimientos!$E$4:$E$503,Movimientos!$C$4:$C$503,A42,Movimientos!$B$4:$B$503,"AJUSTE-"))</f>
        <v/>
      </c>
      <c r="F42" s="4" t="str">
        <f>IF(A42="","",Productos!F42)</f>
        <v/>
      </c>
      <c r="G42" s="5" t="str">
        <f>IF(A42="","",Productos!G42)</f>
        <v/>
      </c>
      <c r="H42" s="5" t="str">
        <f t="shared" si="2"/>
        <v/>
      </c>
      <c r="I42" t="str">
        <f t="shared" si="3"/>
        <v/>
      </c>
    </row>
    <row r="43" spans="1:9">
      <c r="A43" t="str">
        <f>IF(Productos!A43="","",Productos!A43)</f>
        <v/>
      </c>
      <c r="B43" t="str">
        <f>IF(A43="","",Productos!B43)</f>
        <v/>
      </c>
      <c r="C43" t="str">
        <f>IF(A43="","",Productos!C43)</f>
        <v/>
      </c>
      <c r="D43" t="str">
        <f>IF(A43="","",Productos!D43)</f>
        <v/>
      </c>
      <c r="E43" s="4" t="str">
        <f>IF(A43="","",Productos!E43+SUMIFS(Movimientos!$E$4:$E$503,Movimientos!$C$4:$C$503,A43,Movimientos!$B$4:$B$503,"ENTRADA")+SUMIFS(Movimientos!$E$4:$E$503,Movimientos!$C$4:$C$503,A43,Movimientos!$B$4:$B$503,"AJUSTE+")-SUMIFS(Movimientos!$E$4:$E$503,Movimientos!$C$4:$C$503,A43,Movimientos!$B$4:$B$503,"SALIDA")-SUMIFS(Movimientos!$E$4:$E$503,Movimientos!$C$4:$C$503,A43,Movimientos!$B$4:$B$503,"AJUSTE-"))</f>
        <v/>
      </c>
      <c r="F43" s="4" t="str">
        <f>IF(A43="","",Productos!F43)</f>
        <v/>
      </c>
      <c r="G43" s="5" t="str">
        <f>IF(A43="","",Productos!G43)</f>
        <v/>
      </c>
      <c r="H43" s="5" t="str">
        <f t="shared" si="2"/>
        <v/>
      </c>
      <c r="I43" t="str">
        <f t="shared" si="3"/>
        <v/>
      </c>
    </row>
    <row r="44" spans="1:9">
      <c r="A44" t="str">
        <f>IF(Productos!A44="","",Productos!A44)</f>
        <v/>
      </c>
      <c r="B44" t="str">
        <f>IF(A44="","",Productos!B44)</f>
        <v/>
      </c>
      <c r="C44" t="str">
        <f>IF(A44="","",Productos!C44)</f>
        <v/>
      </c>
      <c r="D44" t="str">
        <f>IF(A44="","",Productos!D44)</f>
        <v/>
      </c>
      <c r="E44" s="4" t="str">
        <f>IF(A44="","",Productos!E44+SUMIFS(Movimientos!$E$4:$E$503,Movimientos!$C$4:$C$503,A44,Movimientos!$B$4:$B$503,"ENTRADA")+SUMIFS(Movimientos!$E$4:$E$503,Movimientos!$C$4:$C$503,A44,Movimientos!$B$4:$B$503,"AJUSTE+")-SUMIFS(Movimientos!$E$4:$E$503,Movimientos!$C$4:$C$503,A44,Movimientos!$B$4:$B$503,"SALIDA")-SUMIFS(Movimientos!$E$4:$E$503,Movimientos!$C$4:$C$503,A44,Movimientos!$B$4:$B$503,"AJUSTE-"))</f>
        <v/>
      </c>
      <c r="F44" s="4" t="str">
        <f>IF(A44="","",Productos!F44)</f>
        <v/>
      </c>
      <c r="G44" s="5" t="str">
        <f>IF(A44="","",Productos!G44)</f>
        <v/>
      </c>
      <c r="H44" s="5" t="str">
        <f t="shared" si="2"/>
        <v/>
      </c>
      <c r="I44" t="str">
        <f t="shared" si="3"/>
        <v/>
      </c>
    </row>
    <row r="45" spans="1:9">
      <c r="A45" t="str">
        <f>IF(Productos!A45="","",Productos!A45)</f>
        <v/>
      </c>
      <c r="B45" t="str">
        <f>IF(A45="","",Productos!B45)</f>
        <v/>
      </c>
      <c r="C45" t="str">
        <f>IF(A45="","",Productos!C45)</f>
        <v/>
      </c>
      <c r="D45" t="str">
        <f>IF(A45="","",Productos!D45)</f>
        <v/>
      </c>
      <c r="E45" s="4" t="str">
        <f>IF(A45="","",Productos!E45+SUMIFS(Movimientos!$E$4:$E$503,Movimientos!$C$4:$C$503,A45,Movimientos!$B$4:$B$503,"ENTRADA")+SUMIFS(Movimientos!$E$4:$E$503,Movimientos!$C$4:$C$503,A45,Movimientos!$B$4:$B$503,"AJUSTE+")-SUMIFS(Movimientos!$E$4:$E$503,Movimientos!$C$4:$C$503,A45,Movimientos!$B$4:$B$503,"SALIDA")-SUMIFS(Movimientos!$E$4:$E$503,Movimientos!$C$4:$C$503,A45,Movimientos!$B$4:$B$503,"AJUSTE-"))</f>
        <v/>
      </c>
      <c r="F45" s="4" t="str">
        <f>IF(A45="","",Productos!F45)</f>
        <v/>
      </c>
      <c r="G45" s="5" t="str">
        <f>IF(A45="","",Productos!G45)</f>
        <v/>
      </c>
      <c r="H45" s="5" t="str">
        <f t="shared" si="2"/>
        <v/>
      </c>
      <c r="I45" t="str">
        <f t="shared" si="3"/>
        <v/>
      </c>
    </row>
    <row r="46" spans="1:9">
      <c r="A46" t="str">
        <f>IF(Productos!A46="","",Productos!A46)</f>
        <v/>
      </c>
      <c r="B46" t="str">
        <f>IF(A46="","",Productos!B46)</f>
        <v/>
      </c>
      <c r="C46" t="str">
        <f>IF(A46="","",Productos!C46)</f>
        <v/>
      </c>
      <c r="D46" t="str">
        <f>IF(A46="","",Productos!D46)</f>
        <v/>
      </c>
      <c r="E46" s="4" t="str">
        <f>IF(A46="","",Productos!E46+SUMIFS(Movimientos!$E$4:$E$503,Movimientos!$C$4:$C$503,A46,Movimientos!$B$4:$B$503,"ENTRADA")+SUMIFS(Movimientos!$E$4:$E$503,Movimientos!$C$4:$C$503,A46,Movimientos!$B$4:$B$503,"AJUSTE+")-SUMIFS(Movimientos!$E$4:$E$503,Movimientos!$C$4:$C$503,A46,Movimientos!$B$4:$B$503,"SALIDA")-SUMIFS(Movimientos!$E$4:$E$503,Movimientos!$C$4:$C$503,A46,Movimientos!$B$4:$B$503,"AJUSTE-"))</f>
        <v/>
      </c>
      <c r="F46" s="4" t="str">
        <f>IF(A46="","",Productos!F46)</f>
        <v/>
      </c>
      <c r="G46" s="5" t="str">
        <f>IF(A46="","",Productos!G46)</f>
        <v/>
      </c>
      <c r="H46" s="5" t="str">
        <f t="shared" si="2"/>
        <v/>
      </c>
      <c r="I46" t="str">
        <f t="shared" si="3"/>
        <v/>
      </c>
    </row>
    <row r="47" spans="1:9">
      <c r="A47" t="str">
        <f>IF(Productos!A47="","",Productos!A47)</f>
        <v/>
      </c>
      <c r="B47" t="str">
        <f>IF(A47="","",Productos!B47)</f>
        <v/>
      </c>
      <c r="C47" t="str">
        <f>IF(A47="","",Productos!C47)</f>
        <v/>
      </c>
      <c r="D47" t="str">
        <f>IF(A47="","",Productos!D47)</f>
        <v/>
      </c>
      <c r="E47" s="4" t="str">
        <f>IF(A47="","",Productos!E47+SUMIFS(Movimientos!$E$4:$E$503,Movimientos!$C$4:$C$503,A47,Movimientos!$B$4:$B$503,"ENTRADA")+SUMIFS(Movimientos!$E$4:$E$503,Movimientos!$C$4:$C$503,A47,Movimientos!$B$4:$B$503,"AJUSTE+")-SUMIFS(Movimientos!$E$4:$E$503,Movimientos!$C$4:$C$503,A47,Movimientos!$B$4:$B$503,"SALIDA")-SUMIFS(Movimientos!$E$4:$E$503,Movimientos!$C$4:$C$503,A47,Movimientos!$B$4:$B$503,"AJUSTE-"))</f>
        <v/>
      </c>
      <c r="F47" s="4" t="str">
        <f>IF(A47="","",Productos!F47)</f>
        <v/>
      </c>
      <c r="G47" s="5" t="str">
        <f>IF(A47="","",Productos!G47)</f>
        <v/>
      </c>
      <c r="H47" s="5" t="str">
        <f t="shared" si="2"/>
        <v/>
      </c>
      <c r="I47" t="str">
        <f t="shared" si="3"/>
        <v/>
      </c>
    </row>
    <row r="48" spans="1:9">
      <c r="A48" t="str">
        <f>IF(Productos!A48="","",Productos!A48)</f>
        <v/>
      </c>
      <c r="B48" t="str">
        <f>IF(A48="","",Productos!B48)</f>
        <v/>
      </c>
      <c r="C48" t="str">
        <f>IF(A48="","",Productos!C48)</f>
        <v/>
      </c>
      <c r="D48" t="str">
        <f>IF(A48="","",Productos!D48)</f>
        <v/>
      </c>
      <c r="E48" s="4" t="str">
        <f>IF(A48="","",Productos!E48+SUMIFS(Movimientos!$E$4:$E$503,Movimientos!$C$4:$C$503,A48,Movimientos!$B$4:$B$503,"ENTRADA")+SUMIFS(Movimientos!$E$4:$E$503,Movimientos!$C$4:$C$503,A48,Movimientos!$B$4:$B$503,"AJUSTE+")-SUMIFS(Movimientos!$E$4:$E$503,Movimientos!$C$4:$C$503,A48,Movimientos!$B$4:$B$503,"SALIDA")-SUMIFS(Movimientos!$E$4:$E$503,Movimientos!$C$4:$C$503,A48,Movimientos!$B$4:$B$503,"AJUSTE-"))</f>
        <v/>
      </c>
      <c r="F48" s="4" t="str">
        <f>IF(A48="","",Productos!F48)</f>
        <v/>
      </c>
      <c r="G48" s="5" t="str">
        <f>IF(A48="","",Productos!G48)</f>
        <v/>
      </c>
      <c r="H48" s="5" t="str">
        <f t="shared" si="2"/>
        <v/>
      </c>
      <c r="I48" t="str">
        <f t="shared" si="3"/>
        <v/>
      </c>
    </row>
    <row r="49" spans="1:9">
      <c r="A49" t="str">
        <f>IF(Productos!A49="","",Productos!A49)</f>
        <v/>
      </c>
      <c r="B49" t="str">
        <f>IF(A49="","",Productos!B49)</f>
        <v/>
      </c>
      <c r="C49" t="str">
        <f>IF(A49="","",Productos!C49)</f>
        <v/>
      </c>
      <c r="D49" t="str">
        <f>IF(A49="","",Productos!D49)</f>
        <v/>
      </c>
      <c r="E49" s="4" t="str">
        <f>IF(A49="","",Productos!E49+SUMIFS(Movimientos!$E$4:$E$503,Movimientos!$C$4:$C$503,A49,Movimientos!$B$4:$B$503,"ENTRADA")+SUMIFS(Movimientos!$E$4:$E$503,Movimientos!$C$4:$C$503,A49,Movimientos!$B$4:$B$503,"AJUSTE+")-SUMIFS(Movimientos!$E$4:$E$503,Movimientos!$C$4:$C$503,A49,Movimientos!$B$4:$B$503,"SALIDA")-SUMIFS(Movimientos!$E$4:$E$503,Movimientos!$C$4:$C$503,A49,Movimientos!$B$4:$B$503,"AJUSTE-"))</f>
        <v/>
      </c>
      <c r="F49" s="4" t="str">
        <f>IF(A49="","",Productos!F49)</f>
        <v/>
      </c>
      <c r="G49" s="5" t="str">
        <f>IF(A49="","",Productos!G49)</f>
        <v/>
      </c>
      <c r="H49" s="5" t="str">
        <f t="shared" si="2"/>
        <v/>
      </c>
      <c r="I49" t="str">
        <f t="shared" si="3"/>
        <v/>
      </c>
    </row>
    <row r="50" spans="1:9">
      <c r="A50" t="str">
        <f>IF(Productos!A50="","",Productos!A50)</f>
        <v/>
      </c>
      <c r="B50" t="str">
        <f>IF(A50="","",Productos!B50)</f>
        <v/>
      </c>
      <c r="C50" t="str">
        <f>IF(A50="","",Productos!C50)</f>
        <v/>
      </c>
      <c r="D50" t="str">
        <f>IF(A50="","",Productos!D50)</f>
        <v/>
      </c>
      <c r="E50" s="4" t="str">
        <f>IF(A50="","",Productos!E50+SUMIFS(Movimientos!$E$4:$E$503,Movimientos!$C$4:$C$503,A50,Movimientos!$B$4:$B$503,"ENTRADA")+SUMIFS(Movimientos!$E$4:$E$503,Movimientos!$C$4:$C$503,A50,Movimientos!$B$4:$B$503,"AJUSTE+")-SUMIFS(Movimientos!$E$4:$E$503,Movimientos!$C$4:$C$503,A50,Movimientos!$B$4:$B$503,"SALIDA")-SUMIFS(Movimientos!$E$4:$E$503,Movimientos!$C$4:$C$503,A50,Movimientos!$B$4:$B$503,"AJUSTE-"))</f>
        <v/>
      </c>
      <c r="F50" s="4" t="str">
        <f>IF(A50="","",Productos!F50)</f>
        <v/>
      </c>
      <c r="G50" s="5" t="str">
        <f>IF(A50="","",Productos!G50)</f>
        <v/>
      </c>
      <c r="H50" s="5" t="str">
        <f t="shared" si="2"/>
        <v/>
      </c>
      <c r="I50" t="str">
        <f t="shared" si="3"/>
        <v/>
      </c>
    </row>
    <row r="51" spans="1:9">
      <c r="A51" t="str">
        <f>IF(Productos!A51="","",Productos!A51)</f>
        <v/>
      </c>
      <c r="B51" t="str">
        <f>IF(A51="","",Productos!B51)</f>
        <v/>
      </c>
      <c r="C51" t="str">
        <f>IF(A51="","",Productos!C51)</f>
        <v/>
      </c>
      <c r="D51" t="str">
        <f>IF(A51="","",Productos!D51)</f>
        <v/>
      </c>
      <c r="E51" s="4" t="str">
        <f>IF(A51="","",Productos!E51+SUMIFS(Movimientos!$E$4:$E$503,Movimientos!$C$4:$C$503,A51,Movimientos!$B$4:$B$503,"ENTRADA")+SUMIFS(Movimientos!$E$4:$E$503,Movimientos!$C$4:$C$503,A51,Movimientos!$B$4:$B$503,"AJUSTE+")-SUMIFS(Movimientos!$E$4:$E$503,Movimientos!$C$4:$C$503,A51,Movimientos!$B$4:$B$503,"SALIDA")-SUMIFS(Movimientos!$E$4:$E$503,Movimientos!$C$4:$C$503,A51,Movimientos!$B$4:$B$503,"AJUSTE-"))</f>
        <v/>
      </c>
      <c r="F51" s="4" t="str">
        <f>IF(A51="","",Productos!F51)</f>
        <v/>
      </c>
      <c r="G51" s="5" t="str">
        <f>IF(A51="","",Productos!G51)</f>
        <v/>
      </c>
      <c r="H51" s="5" t="str">
        <f t="shared" si="2"/>
        <v/>
      </c>
      <c r="I51" t="str">
        <f t="shared" si="3"/>
        <v/>
      </c>
    </row>
    <row r="52" spans="1:9">
      <c r="A52" t="str">
        <f>IF(Productos!A52="","",Productos!A52)</f>
        <v/>
      </c>
      <c r="B52" t="str">
        <f>IF(A52="","",Productos!B52)</f>
        <v/>
      </c>
      <c r="C52" t="str">
        <f>IF(A52="","",Productos!C52)</f>
        <v/>
      </c>
      <c r="D52" t="str">
        <f>IF(A52="","",Productos!D52)</f>
        <v/>
      </c>
      <c r="E52" s="4" t="str">
        <f>IF(A52="","",Productos!E52+SUMIFS(Movimientos!$E$4:$E$503,Movimientos!$C$4:$C$503,A52,Movimientos!$B$4:$B$503,"ENTRADA")+SUMIFS(Movimientos!$E$4:$E$503,Movimientos!$C$4:$C$503,A52,Movimientos!$B$4:$B$503,"AJUSTE+")-SUMIFS(Movimientos!$E$4:$E$503,Movimientos!$C$4:$C$503,A52,Movimientos!$B$4:$B$503,"SALIDA")-SUMIFS(Movimientos!$E$4:$E$503,Movimientos!$C$4:$C$503,A52,Movimientos!$B$4:$B$503,"AJUSTE-"))</f>
        <v/>
      </c>
      <c r="F52" s="4" t="str">
        <f>IF(A52="","",Productos!F52)</f>
        <v/>
      </c>
      <c r="G52" s="5" t="str">
        <f>IF(A52="","",Productos!G52)</f>
        <v/>
      </c>
      <c r="H52" s="5" t="str">
        <f t="shared" si="2"/>
        <v/>
      </c>
      <c r="I52" t="str">
        <f t="shared" si="3"/>
        <v/>
      </c>
    </row>
    <row r="53" spans="1:9">
      <c r="A53" t="str">
        <f>IF(Productos!A53="","",Productos!A53)</f>
        <v/>
      </c>
      <c r="B53" t="str">
        <f>IF(A53="","",Productos!B53)</f>
        <v/>
      </c>
      <c r="C53" t="str">
        <f>IF(A53="","",Productos!C53)</f>
        <v/>
      </c>
      <c r="D53" t="str">
        <f>IF(A53="","",Productos!D53)</f>
        <v/>
      </c>
      <c r="E53" s="4" t="str">
        <f>IF(A53="","",Productos!E53+SUMIFS(Movimientos!$E$4:$E$503,Movimientos!$C$4:$C$503,A53,Movimientos!$B$4:$B$503,"ENTRADA")+SUMIFS(Movimientos!$E$4:$E$503,Movimientos!$C$4:$C$503,A53,Movimientos!$B$4:$B$503,"AJUSTE+")-SUMIFS(Movimientos!$E$4:$E$503,Movimientos!$C$4:$C$503,A53,Movimientos!$B$4:$B$503,"SALIDA")-SUMIFS(Movimientos!$E$4:$E$503,Movimientos!$C$4:$C$503,A53,Movimientos!$B$4:$B$503,"AJUSTE-"))</f>
        <v/>
      </c>
      <c r="F53" s="4" t="str">
        <f>IF(A53="","",Productos!F53)</f>
        <v/>
      </c>
      <c r="G53" s="5" t="str">
        <f>IF(A53="","",Productos!G53)</f>
        <v/>
      </c>
      <c r="H53" s="5" t="str">
        <f t="shared" si="2"/>
        <v/>
      </c>
      <c r="I53" t="str">
        <f t="shared" si="3"/>
        <v/>
      </c>
    </row>
    <row r="54" spans="1:9">
      <c r="A54" t="str">
        <f>IF(Productos!A54="","",Productos!A54)</f>
        <v/>
      </c>
      <c r="B54" t="str">
        <f>IF(A54="","",Productos!B54)</f>
        <v/>
      </c>
      <c r="C54" t="str">
        <f>IF(A54="","",Productos!C54)</f>
        <v/>
      </c>
      <c r="D54" t="str">
        <f>IF(A54="","",Productos!D54)</f>
        <v/>
      </c>
      <c r="E54" s="4" t="str">
        <f>IF(A54="","",Productos!E54+SUMIFS(Movimientos!$E$4:$E$503,Movimientos!$C$4:$C$503,A54,Movimientos!$B$4:$B$503,"ENTRADA")+SUMIFS(Movimientos!$E$4:$E$503,Movimientos!$C$4:$C$503,A54,Movimientos!$B$4:$B$503,"AJUSTE+")-SUMIFS(Movimientos!$E$4:$E$503,Movimientos!$C$4:$C$503,A54,Movimientos!$B$4:$B$503,"SALIDA")-SUMIFS(Movimientos!$E$4:$E$503,Movimientos!$C$4:$C$503,A54,Movimientos!$B$4:$B$503,"AJUSTE-"))</f>
        <v/>
      </c>
      <c r="F54" s="4" t="str">
        <f>IF(A54="","",Productos!F54)</f>
        <v/>
      </c>
      <c r="G54" s="5" t="str">
        <f>IF(A54="","",Productos!G54)</f>
        <v/>
      </c>
      <c r="H54" s="5" t="str">
        <f t="shared" si="2"/>
        <v/>
      </c>
      <c r="I54" t="str">
        <f t="shared" si="3"/>
        <v/>
      </c>
    </row>
    <row r="55" spans="1:9">
      <c r="A55" t="str">
        <f>IF(Productos!A55="","",Productos!A55)</f>
        <v/>
      </c>
      <c r="B55" t="str">
        <f>IF(A55="","",Productos!B55)</f>
        <v/>
      </c>
      <c r="C55" t="str">
        <f>IF(A55="","",Productos!C55)</f>
        <v/>
      </c>
      <c r="D55" t="str">
        <f>IF(A55="","",Productos!D55)</f>
        <v/>
      </c>
      <c r="E55" s="4" t="str">
        <f>IF(A55="","",Productos!E55+SUMIFS(Movimientos!$E$4:$E$503,Movimientos!$C$4:$C$503,A55,Movimientos!$B$4:$B$503,"ENTRADA")+SUMIFS(Movimientos!$E$4:$E$503,Movimientos!$C$4:$C$503,A55,Movimientos!$B$4:$B$503,"AJUSTE+")-SUMIFS(Movimientos!$E$4:$E$503,Movimientos!$C$4:$C$503,A55,Movimientos!$B$4:$B$503,"SALIDA")-SUMIFS(Movimientos!$E$4:$E$503,Movimientos!$C$4:$C$503,A55,Movimientos!$B$4:$B$503,"AJUSTE-"))</f>
        <v/>
      </c>
      <c r="F55" s="4" t="str">
        <f>IF(A55="","",Productos!F55)</f>
        <v/>
      </c>
      <c r="G55" s="5" t="str">
        <f>IF(A55="","",Productos!G55)</f>
        <v/>
      </c>
      <c r="H55" s="5" t="str">
        <f t="shared" si="2"/>
        <v/>
      </c>
      <c r="I55" t="str">
        <f t="shared" si="3"/>
        <v/>
      </c>
    </row>
    <row r="56" spans="1:9">
      <c r="A56" t="str">
        <f>IF(Productos!A56="","",Productos!A56)</f>
        <v/>
      </c>
      <c r="B56" t="str">
        <f>IF(A56="","",Productos!B56)</f>
        <v/>
      </c>
      <c r="C56" t="str">
        <f>IF(A56="","",Productos!C56)</f>
        <v/>
      </c>
      <c r="D56" t="str">
        <f>IF(A56="","",Productos!D56)</f>
        <v/>
      </c>
      <c r="E56" s="4" t="str">
        <f>IF(A56="","",Productos!E56+SUMIFS(Movimientos!$E$4:$E$503,Movimientos!$C$4:$C$503,A56,Movimientos!$B$4:$B$503,"ENTRADA")+SUMIFS(Movimientos!$E$4:$E$503,Movimientos!$C$4:$C$503,A56,Movimientos!$B$4:$B$503,"AJUSTE+")-SUMIFS(Movimientos!$E$4:$E$503,Movimientos!$C$4:$C$503,A56,Movimientos!$B$4:$B$503,"SALIDA")-SUMIFS(Movimientos!$E$4:$E$503,Movimientos!$C$4:$C$503,A56,Movimientos!$B$4:$B$503,"AJUSTE-"))</f>
        <v/>
      </c>
      <c r="F56" s="4" t="str">
        <f>IF(A56="","",Productos!F56)</f>
        <v/>
      </c>
      <c r="G56" s="5" t="str">
        <f>IF(A56="","",Productos!G56)</f>
        <v/>
      </c>
      <c r="H56" s="5" t="str">
        <f t="shared" si="2"/>
        <v/>
      </c>
      <c r="I56" t="str">
        <f t="shared" si="3"/>
        <v/>
      </c>
    </row>
    <row r="57" spans="1:9">
      <c r="A57" t="str">
        <f>IF(Productos!A57="","",Productos!A57)</f>
        <v/>
      </c>
      <c r="B57" t="str">
        <f>IF(A57="","",Productos!B57)</f>
        <v/>
      </c>
      <c r="C57" t="str">
        <f>IF(A57="","",Productos!C57)</f>
        <v/>
      </c>
      <c r="D57" t="str">
        <f>IF(A57="","",Productos!D57)</f>
        <v/>
      </c>
      <c r="E57" s="4" t="str">
        <f>IF(A57="","",Productos!E57+SUMIFS(Movimientos!$E$4:$E$503,Movimientos!$C$4:$C$503,A57,Movimientos!$B$4:$B$503,"ENTRADA")+SUMIFS(Movimientos!$E$4:$E$503,Movimientos!$C$4:$C$503,A57,Movimientos!$B$4:$B$503,"AJUSTE+")-SUMIFS(Movimientos!$E$4:$E$503,Movimientos!$C$4:$C$503,A57,Movimientos!$B$4:$B$503,"SALIDA")-SUMIFS(Movimientos!$E$4:$E$503,Movimientos!$C$4:$C$503,A57,Movimientos!$B$4:$B$503,"AJUSTE-"))</f>
        <v/>
      </c>
      <c r="F57" s="4" t="str">
        <f>IF(A57="","",Productos!F57)</f>
        <v/>
      </c>
      <c r="G57" s="5" t="str">
        <f>IF(A57="","",Productos!G57)</f>
        <v/>
      </c>
      <c r="H57" s="5" t="str">
        <f t="shared" si="2"/>
        <v/>
      </c>
      <c r="I57" t="str">
        <f t="shared" si="3"/>
        <v/>
      </c>
    </row>
    <row r="58" spans="1:9">
      <c r="A58" t="str">
        <f>IF(Productos!A58="","",Productos!A58)</f>
        <v/>
      </c>
      <c r="B58" t="str">
        <f>IF(A58="","",Productos!B58)</f>
        <v/>
      </c>
      <c r="C58" t="str">
        <f>IF(A58="","",Productos!C58)</f>
        <v/>
      </c>
      <c r="D58" t="str">
        <f>IF(A58="","",Productos!D58)</f>
        <v/>
      </c>
      <c r="E58" s="4" t="str">
        <f>IF(A58="","",Productos!E58+SUMIFS(Movimientos!$E$4:$E$503,Movimientos!$C$4:$C$503,A58,Movimientos!$B$4:$B$503,"ENTRADA")+SUMIFS(Movimientos!$E$4:$E$503,Movimientos!$C$4:$C$503,A58,Movimientos!$B$4:$B$503,"AJUSTE+")-SUMIFS(Movimientos!$E$4:$E$503,Movimientos!$C$4:$C$503,A58,Movimientos!$B$4:$B$503,"SALIDA")-SUMIFS(Movimientos!$E$4:$E$503,Movimientos!$C$4:$C$503,A58,Movimientos!$B$4:$B$503,"AJUSTE-"))</f>
        <v/>
      </c>
      <c r="F58" s="4" t="str">
        <f>IF(A58="","",Productos!F58)</f>
        <v/>
      </c>
      <c r="G58" s="5" t="str">
        <f>IF(A58="","",Productos!G58)</f>
        <v/>
      </c>
      <c r="H58" s="5" t="str">
        <f t="shared" si="2"/>
        <v/>
      </c>
      <c r="I58" t="str">
        <f t="shared" si="3"/>
        <v/>
      </c>
    </row>
    <row r="59" spans="1:9">
      <c r="A59" t="str">
        <f>IF(Productos!A59="","",Productos!A59)</f>
        <v/>
      </c>
      <c r="B59" t="str">
        <f>IF(A59="","",Productos!B59)</f>
        <v/>
      </c>
      <c r="C59" t="str">
        <f>IF(A59="","",Productos!C59)</f>
        <v/>
      </c>
      <c r="D59" t="str">
        <f>IF(A59="","",Productos!D59)</f>
        <v/>
      </c>
      <c r="E59" s="4" t="str">
        <f>IF(A59="","",Productos!E59+SUMIFS(Movimientos!$E$4:$E$503,Movimientos!$C$4:$C$503,A59,Movimientos!$B$4:$B$503,"ENTRADA")+SUMIFS(Movimientos!$E$4:$E$503,Movimientos!$C$4:$C$503,A59,Movimientos!$B$4:$B$503,"AJUSTE+")-SUMIFS(Movimientos!$E$4:$E$503,Movimientos!$C$4:$C$503,A59,Movimientos!$B$4:$B$503,"SALIDA")-SUMIFS(Movimientos!$E$4:$E$503,Movimientos!$C$4:$C$503,A59,Movimientos!$B$4:$B$503,"AJUSTE-"))</f>
        <v/>
      </c>
      <c r="F59" s="4" t="str">
        <f>IF(A59="","",Productos!F59)</f>
        <v/>
      </c>
      <c r="G59" s="5" t="str">
        <f>IF(A59="","",Productos!G59)</f>
        <v/>
      </c>
      <c r="H59" s="5" t="str">
        <f t="shared" si="2"/>
        <v/>
      </c>
      <c r="I59" t="str">
        <f t="shared" si="3"/>
        <v/>
      </c>
    </row>
    <row r="60" spans="1:9">
      <c r="A60" t="str">
        <f>IF(Productos!A60="","",Productos!A60)</f>
        <v/>
      </c>
      <c r="B60" t="str">
        <f>IF(A60="","",Productos!B60)</f>
        <v/>
      </c>
      <c r="C60" t="str">
        <f>IF(A60="","",Productos!C60)</f>
        <v/>
      </c>
      <c r="D60" t="str">
        <f>IF(A60="","",Productos!D60)</f>
        <v/>
      </c>
      <c r="E60" s="4" t="str">
        <f>IF(A60="","",Productos!E60+SUMIFS(Movimientos!$E$4:$E$503,Movimientos!$C$4:$C$503,A60,Movimientos!$B$4:$B$503,"ENTRADA")+SUMIFS(Movimientos!$E$4:$E$503,Movimientos!$C$4:$C$503,A60,Movimientos!$B$4:$B$503,"AJUSTE+")-SUMIFS(Movimientos!$E$4:$E$503,Movimientos!$C$4:$C$503,A60,Movimientos!$B$4:$B$503,"SALIDA")-SUMIFS(Movimientos!$E$4:$E$503,Movimientos!$C$4:$C$503,A60,Movimientos!$B$4:$B$503,"AJUSTE-"))</f>
        <v/>
      </c>
      <c r="F60" s="4" t="str">
        <f>IF(A60="","",Productos!F60)</f>
        <v/>
      </c>
      <c r="G60" s="5" t="str">
        <f>IF(A60="","",Productos!G60)</f>
        <v/>
      </c>
      <c r="H60" s="5" t="str">
        <f t="shared" si="2"/>
        <v/>
      </c>
      <c r="I60" t="str">
        <f t="shared" si="3"/>
        <v/>
      </c>
    </row>
    <row r="61" spans="1:9">
      <c r="A61" t="str">
        <f>IF(Productos!A61="","",Productos!A61)</f>
        <v/>
      </c>
      <c r="B61" t="str">
        <f>IF(A61="","",Productos!B61)</f>
        <v/>
      </c>
      <c r="C61" t="str">
        <f>IF(A61="","",Productos!C61)</f>
        <v/>
      </c>
      <c r="D61" t="str">
        <f>IF(A61="","",Productos!D61)</f>
        <v/>
      </c>
      <c r="E61" s="4" t="str">
        <f>IF(A61="","",Productos!E61+SUMIFS(Movimientos!$E$4:$E$503,Movimientos!$C$4:$C$503,A61,Movimientos!$B$4:$B$503,"ENTRADA")+SUMIFS(Movimientos!$E$4:$E$503,Movimientos!$C$4:$C$503,A61,Movimientos!$B$4:$B$503,"AJUSTE+")-SUMIFS(Movimientos!$E$4:$E$503,Movimientos!$C$4:$C$503,A61,Movimientos!$B$4:$B$503,"SALIDA")-SUMIFS(Movimientos!$E$4:$E$503,Movimientos!$C$4:$C$503,A61,Movimientos!$B$4:$B$503,"AJUSTE-"))</f>
        <v/>
      </c>
      <c r="F61" s="4" t="str">
        <f>IF(A61="","",Productos!F61)</f>
        <v/>
      </c>
      <c r="G61" s="5" t="str">
        <f>IF(A61="","",Productos!G61)</f>
        <v/>
      </c>
      <c r="H61" s="5" t="str">
        <f t="shared" si="2"/>
        <v/>
      </c>
      <c r="I61" t="str">
        <f t="shared" si="3"/>
        <v/>
      </c>
    </row>
    <row r="62" spans="1:9">
      <c r="A62" t="str">
        <f>IF(Productos!A62="","",Productos!A62)</f>
        <v/>
      </c>
      <c r="B62" t="str">
        <f>IF(A62="","",Productos!B62)</f>
        <v/>
      </c>
      <c r="C62" t="str">
        <f>IF(A62="","",Productos!C62)</f>
        <v/>
      </c>
      <c r="D62" t="str">
        <f>IF(A62="","",Productos!D62)</f>
        <v/>
      </c>
      <c r="E62" s="4" t="str">
        <f>IF(A62="","",Productos!E62+SUMIFS(Movimientos!$E$4:$E$503,Movimientos!$C$4:$C$503,A62,Movimientos!$B$4:$B$503,"ENTRADA")+SUMIFS(Movimientos!$E$4:$E$503,Movimientos!$C$4:$C$503,A62,Movimientos!$B$4:$B$503,"AJUSTE+")-SUMIFS(Movimientos!$E$4:$E$503,Movimientos!$C$4:$C$503,A62,Movimientos!$B$4:$B$503,"SALIDA")-SUMIFS(Movimientos!$E$4:$E$503,Movimientos!$C$4:$C$503,A62,Movimientos!$B$4:$B$503,"AJUSTE-"))</f>
        <v/>
      </c>
      <c r="F62" s="4" t="str">
        <f>IF(A62="","",Productos!F62)</f>
        <v/>
      </c>
      <c r="G62" s="5" t="str">
        <f>IF(A62="","",Productos!G62)</f>
        <v/>
      </c>
      <c r="H62" s="5" t="str">
        <f t="shared" si="2"/>
        <v/>
      </c>
      <c r="I62" t="str">
        <f t="shared" si="3"/>
        <v/>
      </c>
    </row>
    <row r="63" spans="1:9">
      <c r="A63" t="str">
        <f>IF(Productos!A63="","",Productos!A63)</f>
        <v/>
      </c>
      <c r="B63" t="str">
        <f>IF(A63="","",Productos!B63)</f>
        <v/>
      </c>
      <c r="C63" t="str">
        <f>IF(A63="","",Productos!C63)</f>
        <v/>
      </c>
      <c r="D63" t="str">
        <f>IF(A63="","",Productos!D63)</f>
        <v/>
      </c>
      <c r="E63" s="4" t="str">
        <f>IF(A63="","",Productos!E63+SUMIFS(Movimientos!$E$4:$E$503,Movimientos!$C$4:$C$503,A63,Movimientos!$B$4:$B$503,"ENTRADA")+SUMIFS(Movimientos!$E$4:$E$503,Movimientos!$C$4:$C$503,A63,Movimientos!$B$4:$B$503,"AJUSTE+")-SUMIFS(Movimientos!$E$4:$E$503,Movimientos!$C$4:$C$503,A63,Movimientos!$B$4:$B$503,"SALIDA")-SUMIFS(Movimientos!$E$4:$E$503,Movimientos!$C$4:$C$503,A63,Movimientos!$B$4:$B$503,"AJUSTE-"))</f>
        <v/>
      </c>
      <c r="F63" s="4" t="str">
        <f>IF(A63="","",Productos!F63)</f>
        <v/>
      </c>
      <c r="G63" s="5" t="str">
        <f>IF(A63="","",Productos!G63)</f>
        <v/>
      </c>
      <c r="H63" s="5" t="str">
        <f t="shared" si="2"/>
        <v/>
      </c>
      <c r="I63" t="str">
        <f t="shared" si="3"/>
        <v/>
      </c>
    </row>
    <row r="64" spans="1:9">
      <c r="A64" t="str">
        <f>IF(Productos!A64="","",Productos!A64)</f>
        <v/>
      </c>
      <c r="B64" t="str">
        <f>IF(A64="","",Productos!B64)</f>
        <v/>
      </c>
      <c r="C64" t="str">
        <f>IF(A64="","",Productos!C64)</f>
        <v/>
      </c>
      <c r="D64" t="str">
        <f>IF(A64="","",Productos!D64)</f>
        <v/>
      </c>
      <c r="E64" s="4" t="str">
        <f>IF(A64="","",Productos!E64+SUMIFS(Movimientos!$E$4:$E$503,Movimientos!$C$4:$C$503,A64,Movimientos!$B$4:$B$503,"ENTRADA")+SUMIFS(Movimientos!$E$4:$E$503,Movimientos!$C$4:$C$503,A64,Movimientos!$B$4:$B$503,"AJUSTE+")-SUMIFS(Movimientos!$E$4:$E$503,Movimientos!$C$4:$C$503,A64,Movimientos!$B$4:$B$503,"SALIDA")-SUMIFS(Movimientos!$E$4:$E$503,Movimientos!$C$4:$C$503,A64,Movimientos!$B$4:$B$503,"AJUSTE-"))</f>
        <v/>
      </c>
      <c r="F64" s="4" t="str">
        <f>IF(A64="","",Productos!F64)</f>
        <v/>
      </c>
      <c r="G64" s="5" t="str">
        <f>IF(A64="","",Productos!G64)</f>
        <v/>
      </c>
      <c r="H64" s="5" t="str">
        <f t="shared" si="2"/>
        <v/>
      </c>
      <c r="I64" t="str">
        <f t="shared" si="3"/>
        <v/>
      </c>
    </row>
    <row r="65" spans="1:9">
      <c r="A65" t="str">
        <f>IF(Productos!A65="","",Productos!A65)</f>
        <v/>
      </c>
      <c r="B65" t="str">
        <f>IF(A65="","",Productos!B65)</f>
        <v/>
      </c>
      <c r="C65" t="str">
        <f>IF(A65="","",Productos!C65)</f>
        <v/>
      </c>
      <c r="D65" t="str">
        <f>IF(A65="","",Productos!D65)</f>
        <v/>
      </c>
      <c r="E65" s="4" t="str">
        <f>IF(A65="","",Productos!E65+SUMIFS(Movimientos!$E$4:$E$503,Movimientos!$C$4:$C$503,A65,Movimientos!$B$4:$B$503,"ENTRADA")+SUMIFS(Movimientos!$E$4:$E$503,Movimientos!$C$4:$C$503,A65,Movimientos!$B$4:$B$503,"AJUSTE+")-SUMIFS(Movimientos!$E$4:$E$503,Movimientos!$C$4:$C$503,A65,Movimientos!$B$4:$B$503,"SALIDA")-SUMIFS(Movimientos!$E$4:$E$503,Movimientos!$C$4:$C$503,A65,Movimientos!$B$4:$B$503,"AJUSTE-"))</f>
        <v/>
      </c>
      <c r="F65" s="4" t="str">
        <f>IF(A65="","",Productos!F65)</f>
        <v/>
      </c>
      <c r="G65" s="5" t="str">
        <f>IF(A65="","",Productos!G65)</f>
        <v/>
      </c>
      <c r="H65" s="5" t="str">
        <f t="shared" si="2"/>
        <v/>
      </c>
      <c r="I65" t="str">
        <f t="shared" si="3"/>
        <v/>
      </c>
    </row>
    <row r="66" spans="1:9">
      <c r="A66" t="str">
        <f>IF(Productos!A66="","",Productos!A66)</f>
        <v/>
      </c>
      <c r="B66" t="str">
        <f>IF(A66="","",Productos!B66)</f>
        <v/>
      </c>
      <c r="C66" t="str">
        <f>IF(A66="","",Productos!C66)</f>
        <v/>
      </c>
      <c r="D66" t="str">
        <f>IF(A66="","",Productos!D66)</f>
        <v/>
      </c>
      <c r="E66" s="4" t="str">
        <f>IF(A66="","",Productos!E66+SUMIFS(Movimientos!$E$4:$E$503,Movimientos!$C$4:$C$503,A66,Movimientos!$B$4:$B$503,"ENTRADA")+SUMIFS(Movimientos!$E$4:$E$503,Movimientos!$C$4:$C$503,A66,Movimientos!$B$4:$B$503,"AJUSTE+")-SUMIFS(Movimientos!$E$4:$E$503,Movimientos!$C$4:$C$503,A66,Movimientos!$B$4:$B$503,"SALIDA")-SUMIFS(Movimientos!$E$4:$E$503,Movimientos!$C$4:$C$503,A66,Movimientos!$B$4:$B$503,"AJUSTE-"))</f>
        <v/>
      </c>
      <c r="F66" s="4" t="str">
        <f>IF(A66="","",Productos!F66)</f>
        <v/>
      </c>
      <c r="G66" s="5" t="str">
        <f>IF(A66="","",Productos!G66)</f>
        <v/>
      </c>
      <c r="H66" s="5" t="str">
        <f t="shared" si="2"/>
        <v/>
      </c>
      <c r="I66" t="str">
        <f t="shared" si="3"/>
        <v/>
      </c>
    </row>
    <row r="67" spans="1:9">
      <c r="A67" t="str">
        <f>IF(Productos!A67="","",Productos!A67)</f>
        <v/>
      </c>
      <c r="B67" t="str">
        <f>IF(A67="","",Productos!B67)</f>
        <v/>
      </c>
      <c r="C67" t="str">
        <f>IF(A67="","",Productos!C67)</f>
        <v/>
      </c>
      <c r="D67" t="str">
        <f>IF(A67="","",Productos!D67)</f>
        <v/>
      </c>
      <c r="E67" s="4" t="str">
        <f>IF(A67="","",Productos!E67+SUMIFS(Movimientos!$E$4:$E$503,Movimientos!$C$4:$C$503,A67,Movimientos!$B$4:$B$503,"ENTRADA")+SUMIFS(Movimientos!$E$4:$E$503,Movimientos!$C$4:$C$503,A67,Movimientos!$B$4:$B$503,"AJUSTE+")-SUMIFS(Movimientos!$E$4:$E$503,Movimientos!$C$4:$C$503,A67,Movimientos!$B$4:$B$503,"SALIDA")-SUMIFS(Movimientos!$E$4:$E$503,Movimientos!$C$4:$C$503,A67,Movimientos!$B$4:$B$503,"AJUSTE-"))</f>
        <v/>
      </c>
      <c r="F67" s="4" t="str">
        <f>IF(A67="","",Productos!F67)</f>
        <v/>
      </c>
      <c r="G67" s="5" t="str">
        <f>IF(A67="","",Productos!G67)</f>
        <v/>
      </c>
      <c r="H67" s="5" t="str">
        <f t="shared" si="2"/>
        <v/>
      </c>
      <c r="I67" t="str">
        <f t="shared" si="3"/>
        <v/>
      </c>
    </row>
    <row r="68" spans="1:9">
      <c r="A68" t="str">
        <f>IF(Productos!A68="","",Productos!A68)</f>
        <v/>
      </c>
      <c r="B68" t="str">
        <f>IF(A68="","",Productos!B68)</f>
        <v/>
      </c>
      <c r="C68" t="str">
        <f>IF(A68="","",Productos!C68)</f>
        <v/>
      </c>
      <c r="D68" t="str">
        <f>IF(A68="","",Productos!D68)</f>
        <v/>
      </c>
      <c r="E68" s="4" t="str">
        <f>IF(A68="","",Productos!E68+SUMIFS(Movimientos!$E$4:$E$503,Movimientos!$C$4:$C$503,A68,Movimientos!$B$4:$B$503,"ENTRADA")+SUMIFS(Movimientos!$E$4:$E$503,Movimientos!$C$4:$C$503,A68,Movimientos!$B$4:$B$503,"AJUSTE+")-SUMIFS(Movimientos!$E$4:$E$503,Movimientos!$C$4:$C$503,A68,Movimientos!$B$4:$B$503,"SALIDA")-SUMIFS(Movimientos!$E$4:$E$503,Movimientos!$C$4:$C$503,A68,Movimientos!$B$4:$B$503,"AJUSTE-"))</f>
        <v/>
      </c>
      <c r="F68" s="4" t="str">
        <f>IF(A68="","",Productos!F68)</f>
        <v/>
      </c>
      <c r="G68" s="5" t="str">
        <f>IF(A68="","",Productos!G68)</f>
        <v/>
      </c>
      <c r="H68" s="5" t="str">
        <f t="shared" ref="H68:H99" si="4">IF(A68="","",E68*G68)</f>
        <v/>
      </c>
      <c r="I68" t="str">
        <f t="shared" ref="I68:I99" si="5">IF(A68="","",IF(E68&lt;=0,"AGOTADO",IF(E68&lt;=F68,"STOCK BAJO","OK")))</f>
        <v/>
      </c>
    </row>
    <row r="69" spans="1:9">
      <c r="A69" t="str">
        <f>IF(Productos!A69="","",Productos!A69)</f>
        <v/>
      </c>
      <c r="B69" t="str">
        <f>IF(A69="","",Productos!B69)</f>
        <v/>
      </c>
      <c r="C69" t="str">
        <f>IF(A69="","",Productos!C69)</f>
        <v/>
      </c>
      <c r="D69" t="str">
        <f>IF(A69="","",Productos!D69)</f>
        <v/>
      </c>
      <c r="E69" s="4" t="str">
        <f>IF(A69="","",Productos!E69+SUMIFS(Movimientos!$E$4:$E$503,Movimientos!$C$4:$C$503,A69,Movimientos!$B$4:$B$503,"ENTRADA")+SUMIFS(Movimientos!$E$4:$E$503,Movimientos!$C$4:$C$503,A69,Movimientos!$B$4:$B$503,"AJUSTE+")-SUMIFS(Movimientos!$E$4:$E$503,Movimientos!$C$4:$C$503,A69,Movimientos!$B$4:$B$503,"SALIDA")-SUMIFS(Movimientos!$E$4:$E$503,Movimientos!$C$4:$C$503,A69,Movimientos!$B$4:$B$503,"AJUSTE-"))</f>
        <v/>
      </c>
      <c r="F69" s="4" t="str">
        <f>IF(A69="","",Productos!F69)</f>
        <v/>
      </c>
      <c r="G69" s="5" t="str">
        <f>IF(A69="","",Productos!G69)</f>
        <v/>
      </c>
      <c r="H69" s="5" t="str">
        <f t="shared" si="4"/>
        <v/>
      </c>
      <c r="I69" t="str">
        <f t="shared" si="5"/>
        <v/>
      </c>
    </row>
    <row r="70" spans="1:9">
      <c r="A70" t="str">
        <f>IF(Productos!A70="","",Productos!A70)</f>
        <v/>
      </c>
      <c r="B70" t="str">
        <f>IF(A70="","",Productos!B70)</f>
        <v/>
      </c>
      <c r="C70" t="str">
        <f>IF(A70="","",Productos!C70)</f>
        <v/>
      </c>
      <c r="D70" t="str">
        <f>IF(A70="","",Productos!D70)</f>
        <v/>
      </c>
      <c r="E70" s="4" t="str">
        <f>IF(A70="","",Productos!E70+SUMIFS(Movimientos!$E$4:$E$503,Movimientos!$C$4:$C$503,A70,Movimientos!$B$4:$B$503,"ENTRADA")+SUMIFS(Movimientos!$E$4:$E$503,Movimientos!$C$4:$C$503,A70,Movimientos!$B$4:$B$503,"AJUSTE+")-SUMIFS(Movimientos!$E$4:$E$503,Movimientos!$C$4:$C$503,A70,Movimientos!$B$4:$B$503,"SALIDA")-SUMIFS(Movimientos!$E$4:$E$503,Movimientos!$C$4:$C$503,A70,Movimientos!$B$4:$B$503,"AJUSTE-"))</f>
        <v/>
      </c>
      <c r="F70" s="4" t="str">
        <f>IF(A70="","",Productos!F70)</f>
        <v/>
      </c>
      <c r="G70" s="5" t="str">
        <f>IF(A70="","",Productos!G70)</f>
        <v/>
      </c>
      <c r="H70" s="5" t="str">
        <f t="shared" si="4"/>
        <v/>
      </c>
      <c r="I70" t="str">
        <f t="shared" si="5"/>
        <v/>
      </c>
    </row>
    <row r="71" spans="1:9">
      <c r="A71" t="str">
        <f>IF(Productos!A71="","",Productos!A71)</f>
        <v/>
      </c>
      <c r="B71" t="str">
        <f>IF(A71="","",Productos!B71)</f>
        <v/>
      </c>
      <c r="C71" t="str">
        <f>IF(A71="","",Productos!C71)</f>
        <v/>
      </c>
      <c r="D71" t="str">
        <f>IF(A71="","",Productos!D71)</f>
        <v/>
      </c>
      <c r="E71" s="4" t="str">
        <f>IF(A71="","",Productos!E71+SUMIFS(Movimientos!$E$4:$E$503,Movimientos!$C$4:$C$503,A71,Movimientos!$B$4:$B$503,"ENTRADA")+SUMIFS(Movimientos!$E$4:$E$503,Movimientos!$C$4:$C$503,A71,Movimientos!$B$4:$B$503,"AJUSTE+")-SUMIFS(Movimientos!$E$4:$E$503,Movimientos!$C$4:$C$503,A71,Movimientos!$B$4:$B$503,"SALIDA")-SUMIFS(Movimientos!$E$4:$E$503,Movimientos!$C$4:$C$503,A71,Movimientos!$B$4:$B$503,"AJUSTE-"))</f>
        <v/>
      </c>
      <c r="F71" s="4" t="str">
        <f>IF(A71="","",Productos!F71)</f>
        <v/>
      </c>
      <c r="G71" s="5" t="str">
        <f>IF(A71="","",Productos!G71)</f>
        <v/>
      </c>
      <c r="H71" s="5" t="str">
        <f t="shared" si="4"/>
        <v/>
      </c>
      <c r="I71" t="str">
        <f t="shared" si="5"/>
        <v/>
      </c>
    </row>
    <row r="72" spans="1:9">
      <c r="A72" t="str">
        <f>IF(Productos!A72="","",Productos!A72)</f>
        <v/>
      </c>
      <c r="B72" t="str">
        <f>IF(A72="","",Productos!B72)</f>
        <v/>
      </c>
      <c r="C72" t="str">
        <f>IF(A72="","",Productos!C72)</f>
        <v/>
      </c>
      <c r="D72" t="str">
        <f>IF(A72="","",Productos!D72)</f>
        <v/>
      </c>
      <c r="E72" s="4" t="str">
        <f>IF(A72="","",Productos!E72+SUMIFS(Movimientos!$E$4:$E$503,Movimientos!$C$4:$C$503,A72,Movimientos!$B$4:$B$503,"ENTRADA")+SUMIFS(Movimientos!$E$4:$E$503,Movimientos!$C$4:$C$503,A72,Movimientos!$B$4:$B$503,"AJUSTE+")-SUMIFS(Movimientos!$E$4:$E$503,Movimientos!$C$4:$C$503,A72,Movimientos!$B$4:$B$503,"SALIDA")-SUMIFS(Movimientos!$E$4:$E$503,Movimientos!$C$4:$C$503,A72,Movimientos!$B$4:$B$503,"AJUSTE-"))</f>
        <v/>
      </c>
      <c r="F72" s="4" t="str">
        <f>IF(A72="","",Productos!F72)</f>
        <v/>
      </c>
      <c r="G72" s="5" t="str">
        <f>IF(A72="","",Productos!G72)</f>
        <v/>
      </c>
      <c r="H72" s="5" t="str">
        <f t="shared" si="4"/>
        <v/>
      </c>
      <c r="I72" t="str">
        <f t="shared" si="5"/>
        <v/>
      </c>
    </row>
    <row r="73" spans="1:9">
      <c r="A73" t="str">
        <f>IF(Productos!A73="","",Productos!A73)</f>
        <v/>
      </c>
      <c r="B73" t="str">
        <f>IF(A73="","",Productos!B73)</f>
        <v/>
      </c>
      <c r="C73" t="str">
        <f>IF(A73="","",Productos!C73)</f>
        <v/>
      </c>
      <c r="D73" t="str">
        <f>IF(A73="","",Productos!D73)</f>
        <v/>
      </c>
      <c r="E73" s="4" t="str">
        <f>IF(A73="","",Productos!E73+SUMIFS(Movimientos!$E$4:$E$503,Movimientos!$C$4:$C$503,A73,Movimientos!$B$4:$B$503,"ENTRADA")+SUMIFS(Movimientos!$E$4:$E$503,Movimientos!$C$4:$C$503,A73,Movimientos!$B$4:$B$503,"AJUSTE+")-SUMIFS(Movimientos!$E$4:$E$503,Movimientos!$C$4:$C$503,A73,Movimientos!$B$4:$B$503,"SALIDA")-SUMIFS(Movimientos!$E$4:$E$503,Movimientos!$C$4:$C$503,A73,Movimientos!$B$4:$B$503,"AJUSTE-"))</f>
        <v/>
      </c>
      <c r="F73" s="4" t="str">
        <f>IF(A73="","",Productos!F73)</f>
        <v/>
      </c>
      <c r="G73" s="5" t="str">
        <f>IF(A73="","",Productos!G73)</f>
        <v/>
      </c>
      <c r="H73" s="5" t="str">
        <f t="shared" si="4"/>
        <v/>
      </c>
      <c r="I73" t="str">
        <f t="shared" si="5"/>
        <v/>
      </c>
    </row>
    <row r="74" spans="1:9">
      <c r="A74" t="str">
        <f>IF(Productos!A74="","",Productos!A74)</f>
        <v/>
      </c>
      <c r="B74" t="str">
        <f>IF(A74="","",Productos!B74)</f>
        <v/>
      </c>
      <c r="C74" t="str">
        <f>IF(A74="","",Productos!C74)</f>
        <v/>
      </c>
      <c r="D74" t="str">
        <f>IF(A74="","",Productos!D74)</f>
        <v/>
      </c>
      <c r="E74" s="4" t="str">
        <f>IF(A74="","",Productos!E74+SUMIFS(Movimientos!$E$4:$E$503,Movimientos!$C$4:$C$503,A74,Movimientos!$B$4:$B$503,"ENTRADA")+SUMIFS(Movimientos!$E$4:$E$503,Movimientos!$C$4:$C$503,A74,Movimientos!$B$4:$B$503,"AJUSTE+")-SUMIFS(Movimientos!$E$4:$E$503,Movimientos!$C$4:$C$503,A74,Movimientos!$B$4:$B$503,"SALIDA")-SUMIFS(Movimientos!$E$4:$E$503,Movimientos!$C$4:$C$503,A74,Movimientos!$B$4:$B$503,"AJUSTE-"))</f>
        <v/>
      </c>
      <c r="F74" s="4" t="str">
        <f>IF(A74="","",Productos!F74)</f>
        <v/>
      </c>
      <c r="G74" s="5" t="str">
        <f>IF(A74="","",Productos!G74)</f>
        <v/>
      </c>
      <c r="H74" s="5" t="str">
        <f t="shared" si="4"/>
        <v/>
      </c>
      <c r="I74" t="str">
        <f t="shared" si="5"/>
        <v/>
      </c>
    </row>
    <row r="75" spans="1:9">
      <c r="A75" t="str">
        <f>IF(Productos!A75="","",Productos!A75)</f>
        <v/>
      </c>
      <c r="B75" t="str">
        <f>IF(A75="","",Productos!B75)</f>
        <v/>
      </c>
      <c r="C75" t="str">
        <f>IF(A75="","",Productos!C75)</f>
        <v/>
      </c>
      <c r="D75" t="str">
        <f>IF(A75="","",Productos!D75)</f>
        <v/>
      </c>
      <c r="E75" s="4" t="str">
        <f>IF(A75="","",Productos!E75+SUMIFS(Movimientos!$E$4:$E$503,Movimientos!$C$4:$C$503,A75,Movimientos!$B$4:$B$503,"ENTRADA")+SUMIFS(Movimientos!$E$4:$E$503,Movimientos!$C$4:$C$503,A75,Movimientos!$B$4:$B$503,"AJUSTE+")-SUMIFS(Movimientos!$E$4:$E$503,Movimientos!$C$4:$C$503,A75,Movimientos!$B$4:$B$503,"SALIDA")-SUMIFS(Movimientos!$E$4:$E$503,Movimientos!$C$4:$C$503,A75,Movimientos!$B$4:$B$503,"AJUSTE-"))</f>
        <v/>
      </c>
      <c r="F75" s="4" t="str">
        <f>IF(A75="","",Productos!F75)</f>
        <v/>
      </c>
      <c r="G75" s="5" t="str">
        <f>IF(A75="","",Productos!G75)</f>
        <v/>
      </c>
      <c r="H75" s="5" t="str">
        <f t="shared" si="4"/>
        <v/>
      </c>
      <c r="I75" t="str">
        <f t="shared" si="5"/>
        <v/>
      </c>
    </row>
    <row r="76" spans="1:9">
      <c r="A76" t="str">
        <f>IF(Productos!A76="","",Productos!A76)</f>
        <v/>
      </c>
      <c r="B76" t="str">
        <f>IF(A76="","",Productos!B76)</f>
        <v/>
      </c>
      <c r="C76" t="str">
        <f>IF(A76="","",Productos!C76)</f>
        <v/>
      </c>
      <c r="D76" t="str">
        <f>IF(A76="","",Productos!D76)</f>
        <v/>
      </c>
      <c r="E76" s="4" t="str">
        <f>IF(A76="","",Productos!E76+SUMIFS(Movimientos!$E$4:$E$503,Movimientos!$C$4:$C$503,A76,Movimientos!$B$4:$B$503,"ENTRADA")+SUMIFS(Movimientos!$E$4:$E$503,Movimientos!$C$4:$C$503,A76,Movimientos!$B$4:$B$503,"AJUSTE+")-SUMIFS(Movimientos!$E$4:$E$503,Movimientos!$C$4:$C$503,A76,Movimientos!$B$4:$B$503,"SALIDA")-SUMIFS(Movimientos!$E$4:$E$503,Movimientos!$C$4:$C$503,A76,Movimientos!$B$4:$B$503,"AJUSTE-"))</f>
        <v/>
      </c>
      <c r="F76" s="4" t="str">
        <f>IF(A76="","",Productos!F76)</f>
        <v/>
      </c>
      <c r="G76" s="5" t="str">
        <f>IF(A76="","",Productos!G76)</f>
        <v/>
      </c>
      <c r="H76" s="5" t="str">
        <f t="shared" si="4"/>
        <v/>
      </c>
      <c r="I76" t="str">
        <f t="shared" si="5"/>
        <v/>
      </c>
    </row>
    <row r="77" spans="1:9">
      <c r="A77" t="str">
        <f>IF(Productos!A77="","",Productos!A77)</f>
        <v/>
      </c>
      <c r="B77" t="str">
        <f>IF(A77="","",Productos!B77)</f>
        <v/>
      </c>
      <c r="C77" t="str">
        <f>IF(A77="","",Productos!C77)</f>
        <v/>
      </c>
      <c r="D77" t="str">
        <f>IF(A77="","",Productos!D77)</f>
        <v/>
      </c>
      <c r="E77" s="4" t="str">
        <f>IF(A77="","",Productos!E77+SUMIFS(Movimientos!$E$4:$E$503,Movimientos!$C$4:$C$503,A77,Movimientos!$B$4:$B$503,"ENTRADA")+SUMIFS(Movimientos!$E$4:$E$503,Movimientos!$C$4:$C$503,A77,Movimientos!$B$4:$B$503,"AJUSTE+")-SUMIFS(Movimientos!$E$4:$E$503,Movimientos!$C$4:$C$503,A77,Movimientos!$B$4:$B$503,"SALIDA")-SUMIFS(Movimientos!$E$4:$E$503,Movimientos!$C$4:$C$503,A77,Movimientos!$B$4:$B$503,"AJUSTE-"))</f>
        <v/>
      </c>
      <c r="F77" s="4" t="str">
        <f>IF(A77="","",Productos!F77)</f>
        <v/>
      </c>
      <c r="G77" s="5" t="str">
        <f>IF(A77="","",Productos!G77)</f>
        <v/>
      </c>
      <c r="H77" s="5" t="str">
        <f t="shared" si="4"/>
        <v/>
      </c>
      <c r="I77" t="str">
        <f t="shared" si="5"/>
        <v/>
      </c>
    </row>
    <row r="78" spans="1:9">
      <c r="A78" t="str">
        <f>IF(Productos!A78="","",Productos!A78)</f>
        <v/>
      </c>
      <c r="B78" t="str">
        <f>IF(A78="","",Productos!B78)</f>
        <v/>
      </c>
      <c r="C78" t="str">
        <f>IF(A78="","",Productos!C78)</f>
        <v/>
      </c>
      <c r="D78" t="str">
        <f>IF(A78="","",Productos!D78)</f>
        <v/>
      </c>
      <c r="E78" s="4" t="str">
        <f>IF(A78="","",Productos!E78+SUMIFS(Movimientos!$E$4:$E$503,Movimientos!$C$4:$C$503,A78,Movimientos!$B$4:$B$503,"ENTRADA")+SUMIFS(Movimientos!$E$4:$E$503,Movimientos!$C$4:$C$503,A78,Movimientos!$B$4:$B$503,"AJUSTE+")-SUMIFS(Movimientos!$E$4:$E$503,Movimientos!$C$4:$C$503,A78,Movimientos!$B$4:$B$503,"SALIDA")-SUMIFS(Movimientos!$E$4:$E$503,Movimientos!$C$4:$C$503,A78,Movimientos!$B$4:$B$503,"AJUSTE-"))</f>
        <v/>
      </c>
      <c r="F78" s="4" t="str">
        <f>IF(A78="","",Productos!F78)</f>
        <v/>
      </c>
      <c r="G78" s="5" t="str">
        <f>IF(A78="","",Productos!G78)</f>
        <v/>
      </c>
      <c r="H78" s="5" t="str">
        <f t="shared" si="4"/>
        <v/>
      </c>
      <c r="I78" t="str">
        <f t="shared" si="5"/>
        <v/>
      </c>
    </row>
    <row r="79" spans="1:9">
      <c r="A79" t="str">
        <f>IF(Productos!A79="","",Productos!A79)</f>
        <v/>
      </c>
      <c r="B79" t="str">
        <f>IF(A79="","",Productos!B79)</f>
        <v/>
      </c>
      <c r="C79" t="str">
        <f>IF(A79="","",Productos!C79)</f>
        <v/>
      </c>
      <c r="D79" t="str">
        <f>IF(A79="","",Productos!D79)</f>
        <v/>
      </c>
      <c r="E79" s="4" t="str">
        <f>IF(A79="","",Productos!E79+SUMIFS(Movimientos!$E$4:$E$503,Movimientos!$C$4:$C$503,A79,Movimientos!$B$4:$B$503,"ENTRADA")+SUMIFS(Movimientos!$E$4:$E$503,Movimientos!$C$4:$C$503,A79,Movimientos!$B$4:$B$503,"AJUSTE+")-SUMIFS(Movimientos!$E$4:$E$503,Movimientos!$C$4:$C$503,A79,Movimientos!$B$4:$B$503,"SALIDA")-SUMIFS(Movimientos!$E$4:$E$503,Movimientos!$C$4:$C$503,A79,Movimientos!$B$4:$B$503,"AJUSTE-"))</f>
        <v/>
      </c>
      <c r="F79" s="4" t="str">
        <f>IF(A79="","",Productos!F79)</f>
        <v/>
      </c>
      <c r="G79" s="5" t="str">
        <f>IF(A79="","",Productos!G79)</f>
        <v/>
      </c>
      <c r="H79" s="5" t="str">
        <f t="shared" si="4"/>
        <v/>
      </c>
      <c r="I79" t="str">
        <f t="shared" si="5"/>
        <v/>
      </c>
    </row>
    <row r="80" spans="1:9">
      <c r="A80" t="str">
        <f>IF(Productos!A80="","",Productos!A80)</f>
        <v/>
      </c>
      <c r="B80" t="str">
        <f>IF(A80="","",Productos!B80)</f>
        <v/>
      </c>
      <c r="C80" t="str">
        <f>IF(A80="","",Productos!C80)</f>
        <v/>
      </c>
      <c r="D80" t="str">
        <f>IF(A80="","",Productos!D80)</f>
        <v/>
      </c>
      <c r="E80" s="4" t="str">
        <f>IF(A80="","",Productos!E80+SUMIFS(Movimientos!$E$4:$E$503,Movimientos!$C$4:$C$503,A80,Movimientos!$B$4:$B$503,"ENTRADA")+SUMIFS(Movimientos!$E$4:$E$503,Movimientos!$C$4:$C$503,A80,Movimientos!$B$4:$B$503,"AJUSTE+")-SUMIFS(Movimientos!$E$4:$E$503,Movimientos!$C$4:$C$503,A80,Movimientos!$B$4:$B$503,"SALIDA")-SUMIFS(Movimientos!$E$4:$E$503,Movimientos!$C$4:$C$503,A80,Movimientos!$B$4:$B$503,"AJUSTE-"))</f>
        <v/>
      </c>
      <c r="F80" s="4" t="str">
        <f>IF(A80="","",Productos!F80)</f>
        <v/>
      </c>
      <c r="G80" s="5" t="str">
        <f>IF(A80="","",Productos!G80)</f>
        <v/>
      </c>
      <c r="H80" s="5" t="str">
        <f t="shared" si="4"/>
        <v/>
      </c>
      <c r="I80" t="str">
        <f t="shared" si="5"/>
        <v/>
      </c>
    </row>
    <row r="81" spans="1:9">
      <c r="A81" t="str">
        <f>IF(Productos!A81="","",Productos!A81)</f>
        <v/>
      </c>
      <c r="B81" t="str">
        <f>IF(A81="","",Productos!B81)</f>
        <v/>
      </c>
      <c r="C81" t="str">
        <f>IF(A81="","",Productos!C81)</f>
        <v/>
      </c>
      <c r="D81" t="str">
        <f>IF(A81="","",Productos!D81)</f>
        <v/>
      </c>
      <c r="E81" s="4" t="str">
        <f>IF(A81="","",Productos!E81+SUMIFS(Movimientos!$E$4:$E$503,Movimientos!$C$4:$C$503,A81,Movimientos!$B$4:$B$503,"ENTRADA")+SUMIFS(Movimientos!$E$4:$E$503,Movimientos!$C$4:$C$503,A81,Movimientos!$B$4:$B$503,"AJUSTE+")-SUMIFS(Movimientos!$E$4:$E$503,Movimientos!$C$4:$C$503,A81,Movimientos!$B$4:$B$503,"SALIDA")-SUMIFS(Movimientos!$E$4:$E$503,Movimientos!$C$4:$C$503,A81,Movimientos!$B$4:$B$503,"AJUSTE-"))</f>
        <v/>
      </c>
      <c r="F81" s="4" t="str">
        <f>IF(A81="","",Productos!F81)</f>
        <v/>
      </c>
      <c r="G81" s="5" t="str">
        <f>IF(A81="","",Productos!G81)</f>
        <v/>
      </c>
      <c r="H81" s="5" t="str">
        <f t="shared" si="4"/>
        <v/>
      </c>
      <c r="I81" t="str">
        <f t="shared" si="5"/>
        <v/>
      </c>
    </row>
    <row r="82" spans="1:9">
      <c r="A82" t="str">
        <f>IF(Productos!A82="","",Productos!A82)</f>
        <v/>
      </c>
      <c r="B82" t="str">
        <f>IF(A82="","",Productos!B82)</f>
        <v/>
      </c>
      <c r="C82" t="str">
        <f>IF(A82="","",Productos!C82)</f>
        <v/>
      </c>
      <c r="D82" t="str">
        <f>IF(A82="","",Productos!D82)</f>
        <v/>
      </c>
      <c r="E82" s="4" t="str">
        <f>IF(A82="","",Productos!E82+SUMIFS(Movimientos!$E$4:$E$503,Movimientos!$C$4:$C$503,A82,Movimientos!$B$4:$B$503,"ENTRADA")+SUMIFS(Movimientos!$E$4:$E$503,Movimientos!$C$4:$C$503,A82,Movimientos!$B$4:$B$503,"AJUSTE+")-SUMIFS(Movimientos!$E$4:$E$503,Movimientos!$C$4:$C$503,A82,Movimientos!$B$4:$B$503,"SALIDA")-SUMIFS(Movimientos!$E$4:$E$503,Movimientos!$C$4:$C$503,A82,Movimientos!$B$4:$B$503,"AJUSTE-"))</f>
        <v/>
      </c>
      <c r="F82" s="4" t="str">
        <f>IF(A82="","",Productos!F82)</f>
        <v/>
      </c>
      <c r="G82" s="5" t="str">
        <f>IF(A82="","",Productos!G82)</f>
        <v/>
      </c>
      <c r="H82" s="5" t="str">
        <f t="shared" si="4"/>
        <v/>
      </c>
      <c r="I82" t="str">
        <f t="shared" si="5"/>
        <v/>
      </c>
    </row>
    <row r="83" spans="1:9">
      <c r="A83" t="str">
        <f>IF(Productos!A83="","",Productos!A83)</f>
        <v/>
      </c>
      <c r="B83" t="str">
        <f>IF(A83="","",Productos!B83)</f>
        <v/>
      </c>
      <c r="C83" t="str">
        <f>IF(A83="","",Productos!C83)</f>
        <v/>
      </c>
      <c r="D83" t="str">
        <f>IF(A83="","",Productos!D83)</f>
        <v/>
      </c>
      <c r="E83" s="4" t="str">
        <f>IF(A83="","",Productos!E83+SUMIFS(Movimientos!$E$4:$E$503,Movimientos!$C$4:$C$503,A83,Movimientos!$B$4:$B$503,"ENTRADA")+SUMIFS(Movimientos!$E$4:$E$503,Movimientos!$C$4:$C$503,A83,Movimientos!$B$4:$B$503,"AJUSTE+")-SUMIFS(Movimientos!$E$4:$E$503,Movimientos!$C$4:$C$503,A83,Movimientos!$B$4:$B$503,"SALIDA")-SUMIFS(Movimientos!$E$4:$E$503,Movimientos!$C$4:$C$503,A83,Movimientos!$B$4:$B$503,"AJUSTE-"))</f>
        <v/>
      </c>
      <c r="F83" s="4" t="str">
        <f>IF(A83="","",Productos!F83)</f>
        <v/>
      </c>
      <c r="G83" s="5" t="str">
        <f>IF(A83="","",Productos!G83)</f>
        <v/>
      </c>
      <c r="H83" s="5" t="str">
        <f t="shared" si="4"/>
        <v/>
      </c>
      <c r="I83" t="str">
        <f t="shared" si="5"/>
        <v/>
      </c>
    </row>
    <row r="84" spans="1:9">
      <c r="A84" t="str">
        <f>IF(Productos!A84="","",Productos!A84)</f>
        <v/>
      </c>
      <c r="B84" t="str">
        <f>IF(A84="","",Productos!B84)</f>
        <v/>
      </c>
      <c r="C84" t="str">
        <f>IF(A84="","",Productos!C84)</f>
        <v/>
      </c>
      <c r="D84" t="str">
        <f>IF(A84="","",Productos!D84)</f>
        <v/>
      </c>
      <c r="E84" s="4" t="str">
        <f>IF(A84="","",Productos!E84+SUMIFS(Movimientos!$E$4:$E$503,Movimientos!$C$4:$C$503,A84,Movimientos!$B$4:$B$503,"ENTRADA")+SUMIFS(Movimientos!$E$4:$E$503,Movimientos!$C$4:$C$503,A84,Movimientos!$B$4:$B$503,"AJUSTE+")-SUMIFS(Movimientos!$E$4:$E$503,Movimientos!$C$4:$C$503,A84,Movimientos!$B$4:$B$503,"SALIDA")-SUMIFS(Movimientos!$E$4:$E$503,Movimientos!$C$4:$C$503,A84,Movimientos!$B$4:$B$503,"AJUSTE-"))</f>
        <v/>
      </c>
      <c r="F84" s="4" t="str">
        <f>IF(A84="","",Productos!F84)</f>
        <v/>
      </c>
      <c r="G84" s="5" t="str">
        <f>IF(A84="","",Productos!G84)</f>
        <v/>
      </c>
      <c r="H84" s="5" t="str">
        <f t="shared" si="4"/>
        <v/>
      </c>
      <c r="I84" t="str">
        <f t="shared" si="5"/>
        <v/>
      </c>
    </row>
    <row r="85" spans="1:9">
      <c r="A85" t="str">
        <f>IF(Productos!A85="","",Productos!A85)</f>
        <v/>
      </c>
      <c r="B85" t="str">
        <f>IF(A85="","",Productos!B85)</f>
        <v/>
      </c>
      <c r="C85" t="str">
        <f>IF(A85="","",Productos!C85)</f>
        <v/>
      </c>
      <c r="D85" t="str">
        <f>IF(A85="","",Productos!D85)</f>
        <v/>
      </c>
      <c r="E85" s="4" t="str">
        <f>IF(A85="","",Productos!E85+SUMIFS(Movimientos!$E$4:$E$503,Movimientos!$C$4:$C$503,A85,Movimientos!$B$4:$B$503,"ENTRADA")+SUMIFS(Movimientos!$E$4:$E$503,Movimientos!$C$4:$C$503,A85,Movimientos!$B$4:$B$503,"AJUSTE+")-SUMIFS(Movimientos!$E$4:$E$503,Movimientos!$C$4:$C$503,A85,Movimientos!$B$4:$B$503,"SALIDA")-SUMIFS(Movimientos!$E$4:$E$503,Movimientos!$C$4:$C$503,A85,Movimientos!$B$4:$B$503,"AJUSTE-"))</f>
        <v/>
      </c>
      <c r="F85" s="4" t="str">
        <f>IF(A85="","",Productos!F85)</f>
        <v/>
      </c>
      <c r="G85" s="5" t="str">
        <f>IF(A85="","",Productos!G85)</f>
        <v/>
      </c>
      <c r="H85" s="5" t="str">
        <f t="shared" si="4"/>
        <v/>
      </c>
      <c r="I85" t="str">
        <f t="shared" si="5"/>
        <v/>
      </c>
    </row>
    <row r="86" spans="1:9">
      <c r="A86" t="str">
        <f>IF(Productos!A86="","",Productos!A86)</f>
        <v/>
      </c>
      <c r="B86" t="str">
        <f>IF(A86="","",Productos!B86)</f>
        <v/>
      </c>
      <c r="C86" t="str">
        <f>IF(A86="","",Productos!C86)</f>
        <v/>
      </c>
      <c r="D86" t="str">
        <f>IF(A86="","",Productos!D86)</f>
        <v/>
      </c>
      <c r="E86" s="4" t="str">
        <f>IF(A86="","",Productos!E86+SUMIFS(Movimientos!$E$4:$E$503,Movimientos!$C$4:$C$503,A86,Movimientos!$B$4:$B$503,"ENTRADA")+SUMIFS(Movimientos!$E$4:$E$503,Movimientos!$C$4:$C$503,A86,Movimientos!$B$4:$B$503,"AJUSTE+")-SUMIFS(Movimientos!$E$4:$E$503,Movimientos!$C$4:$C$503,A86,Movimientos!$B$4:$B$503,"SALIDA")-SUMIFS(Movimientos!$E$4:$E$503,Movimientos!$C$4:$C$503,A86,Movimientos!$B$4:$B$503,"AJUSTE-"))</f>
        <v/>
      </c>
      <c r="F86" s="4" t="str">
        <f>IF(A86="","",Productos!F86)</f>
        <v/>
      </c>
      <c r="G86" s="5" t="str">
        <f>IF(A86="","",Productos!G86)</f>
        <v/>
      </c>
      <c r="H86" s="5" t="str">
        <f t="shared" si="4"/>
        <v/>
      </c>
      <c r="I86" t="str">
        <f t="shared" si="5"/>
        <v/>
      </c>
    </row>
    <row r="87" spans="1:9">
      <c r="A87" t="str">
        <f>IF(Productos!A87="","",Productos!A87)</f>
        <v/>
      </c>
      <c r="B87" t="str">
        <f>IF(A87="","",Productos!B87)</f>
        <v/>
      </c>
      <c r="C87" t="str">
        <f>IF(A87="","",Productos!C87)</f>
        <v/>
      </c>
      <c r="D87" t="str">
        <f>IF(A87="","",Productos!D87)</f>
        <v/>
      </c>
      <c r="E87" s="4" t="str">
        <f>IF(A87="","",Productos!E87+SUMIFS(Movimientos!$E$4:$E$503,Movimientos!$C$4:$C$503,A87,Movimientos!$B$4:$B$503,"ENTRADA")+SUMIFS(Movimientos!$E$4:$E$503,Movimientos!$C$4:$C$503,A87,Movimientos!$B$4:$B$503,"AJUSTE+")-SUMIFS(Movimientos!$E$4:$E$503,Movimientos!$C$4:$C$503,A87,Movimientos!$B$4:$B$503,"SALIDA")-SUMIFS(Movimientos!$E$4:$E$503,Movimientos!$C$4:$C$503,A87,Movimientos!$B$4:$B$503,"AJUSTE-"))</f>
        <v/>
      </c>
      <c r="F87" s="4" t="str">
        <f>IF(A87="","",Productos!F87)</f>
        <v/>
      </c>
      <c r="G87" s="5" t="str">
        <f>IF(A87="","",Productos!G87)</f>
        <v/>
      </c>
      <c r="H87" s="5" t="str">
        <f t="shared" si="4"/>
        <v/>
      </c>
      <c r="I87" t="str">
        <f t="shared" si="5"/>
        <v/>
      </c>
    </row>
    <row r="88" spans="1:9">
      <c r="A88" t="str">
        <f>IF(Productos!A88="","",Productos!A88)</f>
        <v/>
      </c>
      <c r="B88" t="str">
        <f>IF(A88="","",Productos!B88)</f>
        <v/>
      </c>
      <c r="C88" t="str">
        <f>IF(A88="","",Productos!C88)</f>
        <v/>
      </c>
      <c r="D88" t="str">
        <f>IF(A88="","",Productos!D88)</f>
        <v/>
      </c>
      <c r="E88" s="4" t="str">
        <f>IF(A88="","",Productos!E88+SUMIFS(Movimientos!$E$4:$E$503,Movimientos!$C$4:$C$503,A88,Movimientos!$B$4:$B$503,"ENTRADA")+SUMIFS(Movimientos!$E$4:$E$503,Movimientos!$C$4:$C$503,A88,Movimientos!$B$4:$B$503,"AJUSTE+")-SUMIFS(Movimientos!$E$4:$E$503,Movimientos!$C$4:$C$503,A88,Movimientos!$B$4:$B$503,"SALIDA")-SUMIFS(Movimientos!$E$4:$E$503,Movimientos!$C$4:$C$503,A88,Movimientos!$B$4:$B$503,"AJUSTE-"))</f>
        <v/>
      </c>
      <c r="F88" s="4" t="str">
        <f>IF(A88="","",Productos!F88)</f>
        <v/>
      </c>
      <c r="G88" s="5" t="str">
        <f>IF(A88="","",Productos!G88)</f>
        <v/>
      </c>
      <c r="H88" s="5" t="str">
        <f t="shared" si="4"/>
        <v/>
      </c>
      <c r="I88" t="str">
        <f t="shared" si="5"/>
        <v/>
      </c>
    </row>
    <row r="89" spans="1:9">
      <c r="A89" t="str">
        <f>IF(Productos!A89="","",Productos!A89)</f>
        <v/>
      </c>
      <c r="B89" t="str">
        <f>IF(A89="","",Productos!B89)</f>
        <v/>
      </c>
      <c r="C89" t="str">
        <f>IF(A89="","",Productos!C89)</f>
        <v/>
      </c>
      <c r="D89" t="str">
        <f>IF(A89="","",Productos!D89)</f>
        <v/>
      </c>
      <c r="E89" s="4" t="str">
        <f>IF(A89="","",Productos!E89+SUMIFS(Movimientos!$E$4:$E$503,Movimientos!$C$4:$C$503,A89,Movimientos!$B$4:$B$503,"ENTRADA")+SUMIFS(Movimientos!$E$4:$E$503,Movimientos!$C$4:$C$503,A89,Movimientos!$B$4:$B$503,"AJUSTE+")-SUMIFS(Movimientos!$E$4:$E$503,Movimientos!$C$4:$C$503,A89,Movimientos!$B$4:$B$503,"SALIDA")-SUMIFS(Movimientos!$E$4:$E$503,Movimientos!$C$4:$C$503,A89,Movimientos!$B$4:$B$503,"AJUSTE-"))</f>
        <v/>
      </c>
      <c r="F89" s="4" t="str">
        <f>IF(A89="","",Productos!F89)</f>
        <v/>
      </c>
      <c r="G89" s="5" t="str">
        <f>IF(A89="","",Productos!G89)</f>
        <v/>
      </c>
      <c r="H89" s="5" t="str">
        <f t="shared" si="4"/>
        <v/>
      </c>
      <c r="I89" t="str">
        <f t="shared" si="5"/>
        <v/>
      </c>
    </row>
    <row r="90" spans="1:9">
      <c r="A90" t="str">
        <f>IF(Productos!A90="","",Productos!A90)</f>
        <v/>
      </c>
      <c r="B90" t="str">
        <f>IF(A90="","",Productos!B90)</f>
        <v/>
      </c>
      <c r="C90" t="str">
        <f>IF(A90="","",Productos!C90)</f>
        <v/>
      </c>
      <c r="D90" t="str">
        <f>IF(A90="","",Productos!D90)</f>
        <v/>
      </c>
      <c r="E90" s="4" t="str">
        <f>IF(A90="","",Productos!E90+SUMIFS(Movimientos!$E$4:$E$503,Movimientos!$C$4:$C$503,A90,Movimientos!$B$4:$B$503,"ENTRADA")+SUMIFS(Movimientos!$E$4:$E$503,Movimientos!$C$4:$C$503,A90,Movimientos!$B$4:$B$503,"AJUSTE+")-SUMIFS(Movimientos!$E$4:$E$503,Movimientos!$C$4:$C$503,A90,Movimientos!$B$4:$B$503,"SALIDA")-SUMIFS(Movimientos!$E$4:$E$503,Movimientos!$C$4:$C$503,A90,Movimientos!$B$4:$B$503,"AJUSTE-"))</f>
        <v/>
      </c>
      <c r="F90" s="4" t="str">
        <f>IF(A90="","",Productos!F90)</f>
        <v/>
      </c>
      <c r="G90" s="5" t="str">
        <f>IF(A90="","",Productos!G90)</f>
        <v/>
      </c>
      <c r="H90" s="5" t="str">
        <f t="shared" si="4"/>
        <v/>
      </c>
      <c r="I90" t="str">
        <f t="shared" si="5"/>
        <v/>
      </c>
    </row>
    <row r="91" spans="1:9">
      <c r="A91" t="str">
        <f>IF(Productos!A91="","",Productos!A91)</f>
        <v/>
      </c>
      <c r="B91" t="str">
        <f>IF(A91="","",Productos!B91)</f>
        <v/>
      </c>
      <c r="C91" t="str">
        <f>IF(A91="","",Productos!C91)</f>
        <v/>
      </c>
      <c r="D91" t="str">
        <f>IF(A91="","",Productos!D91)</f>
        <v/>
      </c>
      <c r="E91" s="4" t="str">
        <f>IF(A91="","",Productos!E91+SUMIFS(Movimientos!$E$4:$E$503,Movimientos!$C$4:$C$503,A91,Movimientos!$B$4:$B$503,"ENTRADA")+SUMIFS(Movimientos!$E$4:$E$503,Movimientos!$C$4:$C$503,A91,Movimientos!$B$4:$B$503,"AJUSTE+")-SUMIFS(Movimientos!$E$4:$E$503,Movimientos!$C$4:$C$503,A91,Movimientos!$B$4:$B$503,"SALIDA")-SUMIFS(Movimientos!$E$4:$E$503,Movimientos!$C$4:$C$503,A91,Movimientos!$B$4:$B$503,"AJUSTE-"))</f>
        <v/>
      </c>
      <c r="F91" s="4" t="str">
        <f>IF(A91="","",Productos!F91)</f>
        <v/>
      </c>
      <c r="G91" s="5" t="str">
        <f>IF(A91="","",Productos!G91)</f>
        <v/>
      </c>
      <c r="H91" s="5" t="str">
        <f t="shared" si="4"/>
        <v/>
      </c>
      <c r="I91" t="str">
        <f t="shared" si="5"/>
        <v/>
      </c>
    </row>
    <row r="92" spans="1:9">
      <c r="A92" t="str">
        <f>IF(Productos!A92="","",Productos!A92)</f>
        <v/>
      </c>
      <c r="B92" t="str">
        <f>IF(A92="","",Productos!B92)</f>
        <v/>
      </c>
      <c r="C92" t="str">
        <f>IF(A92="","",Productos!C92)</f>
        <v/>
      </c>
      <c r="D92" t="str">
        <f>IF(A92="","",Productos!D92)</f>
        <v/>
      </c>
      <c r="E92" s="4" t="str">
        <f>IF(A92="","",Productos!E92+SUMIFS(Movimientos!$E$4:$E$503,Movimientos!$C$4:$C$503,A92,Movimientos!$B$4:$B$503,"ENTRADA")+SUMIFS(Movimientos!$E$4:$E$503,Movimientos!$C$4:$C$503,A92,Movimientos!$B$4:$B$503,"AJUSTE+")-SUMIFS(Movimientos!$E$4:$E$503,Movimientos!$C$4:$C$503,A92,Movimientos!$B$4:$B$503,"SALIDA")-SUMIFS(Movimientos!$E$4:$E$503,Movimientos!$C$4:$C$503,A92,Movimientos!$B$4:$B$503,"AJUSTE-"))</f>
        <v/>
      </c>
      <c r="F92" s="4" t="str">
        <f>IF(A92="","",Productos!F92)</f>
        <v/>
      </c>
      <c r="G92" s="5" t="str">
        <f>IF(A92="","",Productos!G92)</f>
        <v/>
      </c>
      <c r="H92" s="5" t="str">
        <f t="shared" si="4"/>
        <v/>
      </c>
      <c r="I92" t="str">
        <f t="shared" si="5"/>
        <v/>
      </c>
    </row>
    <row r="93" spans="1:9">
      <c r="A93" t="str">
        <f>IF(Productos!A93="","",Productos!A93)</f>
        <v/>
      </c>
      <c r="B93" t="str">
        <f>IF(A93="","",Productos!B93)</f>
        <v/>
      </c>
      <c r="C93" t="str">
        <f>IF(A93="","",Productos!C93)</f>
        <v/>
      </c>
      <c r="D93" t="str">
        <f>IF(A93="","",Productos!D93)</f>
        <v/>
      </c>
      <c r="E93" s="4" t="str">
        <f>IF(A93="","",Productos!E93+SUMIFS(Movimientos!$E$4:$E$503,Movimientos!$C$4:$C$503,A93,Movimientos!$B$4:$B$503,"ENTRADA")+SUMIFS(Movimientos!$E$4:$E$503,Movimientos!$C$4:$C$503,A93,Movimientos!$B$4:$B$503,"AJUSTE+")-SUMIFS(Movimientos!$E$4:$E$503,Movimientos!$C$4:$C$503,A93,Movimientos!$B$4:$B$503,"SALIDA")-SUMIFS(Movimientos!$E$4:$E$503,Movimientos!$C$4:$C$503,A93,Movimientos!$B$4:$B$503,"AJUSTE-"))</f>
        <v/>
      </c>
      <c r="F93" s="4" t="str">
        <f>IF(A93="","",Productos!F93)</f>
        <v/>
      </c>
      <c r="G93" s="5" t="str">
        <f>IF(A93="","",Productos!G93)</f>
        <v/>
      </c>
      <c r="H93" s="5" t="str">
        <f t="shared" si="4"/>
        <v/>
      </c>
      <c r="I93" t="str">
        <f t="shared" si="5"/>
        <v/>
      </c>
    </row>
    <row r="94" spans="1:9">
      <c r="A94" t="str">
        <f>IF(Productos!A94="","",Productos!A94)</f>
        <v/>
      </c>
      <c r="B94" t="str">
        <f>IF(A94="","",Productos!B94)</f>
        <v/>
      </c>
      <c r="C94" t="str">
        <f>IF(A94="","",Productos!C94)</f>
        <v/>
      </c>
      <c r="D94" t="str">
        <f>IF(A94="","",Productos!D94)</f>
        <v/>
      </c>
      <c r="E94" s="4" t="str">
        <f>IF(A94="","",Productos!E94+SUMIFS(Movimientos!$E$4:$E$503,Movimientos!$C$4:$C$503,A94,Movimientos!$B$4:$B$503,"ENTRADA")+SUMIFS(Movimientos!$E$4:$E$503,Movimientos!$C$4:$C$503,A94,Movimientos!$B$4:$B$503,"AJUSTE+")-SUMIFS(Movimientos!$E$4:$E$503,Movimientos!$C$4:$C$503,A94,Movimientos!$B$4:$B$503,"SALIDA")-SUMIFS(Movimientos!$E$4:$E$503,Movimientos!$C$4:$C$503,A94,Movimientos!$B$4:$B$503,"AJUSTE-"))</f>
        <v/>
      </c>
      <c r="F94" s="4" t="str">
        <f>IF(A94="","",Productos!F94)</f>
        <v/>
      </c>
      <c r="G94" s="5" t="str">
        <f>IF(A94="","",Productos!G94)</f>
        <v/>
      </c>
      <c r="H94" s="5" t="str">
        <f t="shared" si="4"/>
        <v/>
      </c>
      <c r="I94" t="str">
        <f t="shared" si="5"/>
        <v/>
      </c>
    </row>
    <row r="95" spans="1:9">
      <c r="A95" t="str">
        <f>IF(Productos!A95="","",Productos!A95)</f>
        <v/>
      </c>
      <c r="B95" t="str">
        <f>IF(A95="","",Productos!B95)</f>
        <v/>
      </c>
      <c r="C95" t="str">
        <f>IF(A95="","",Productos!C95)</f>
        <v/>
      </c>
      <c r="D95" t="str">
        <f>IF(A95="","",Productos!D95)</f>
        <v/>
      </c>
      <c r="E95" s="4" t="str">
        <f>IF(A95="","",Productos!E95+SUMIFS(Movimientos!$E$4:$E$503,Movimientos!$C$4:$C$503,A95,Movimientos!$B$4:$B$503,"ENTRADA")+SUMIFS(Movimientos!$E$4:$E$503,Movimientos!$C$4:$C$503,A95,Movimientos!$B$4:$B$503,"AJUSTE+")-SUMIFS(Movimientos!$E$4:$E$503,Movimientos!$C$4:$C$503,A95,Movimientos!$B$4:$B$503,"SALIDA")-SUMIFS(Movimientos!$E$4:$E$503,Movimientos!$C$4:$C$503,A95,Movimientos!$B$4:$B$503,"AJUSTE-"))</f>
        <v/>
      </c>
      <c r="F95" s="4" t="str">
        <f>IF(A95="","",Productos!F95)</f>
        <v/>
      </c>
      <c r="G95" s="5" t="str">
        <f>IF(A95="","",Productos!G95)</f>
        <v/>
      </c>
      <c r="H95" s="5" t="str">
        <f t="shared" si="4"/>
        <v/>
      </c>
      <c r="I95" t="str">
        <f t="shared" si="5"/>
        <v/>
      </c>
    </row>
    <row r="96" spans="1:9">
      <c r="A96" t="str">
        <f>IF(Productos!A96="","",Productos!A96)</f>
        <v/>
      </c>
      <c r="B96" t="str">
        <f>IF(A96="","",Productos!B96)</f>
        <v/>
      </c>
      <c r="C96" t="str">
        <f>IF(A96="","",Productos!C96)</f>
        <v/>
      </c>
      <c r="D96" t="str">
        <f>IF(A96="","",Productos!D96)</f>
        <v/>
      </c>
      <c r="E96" s="4" t="str">
        <f>IF(A96="","",Productos!E96+SUMIFS(Movimientos!$E$4:$E$503,Movimientos!$C$4:$C$503,A96,Movimientos!$B$4:$B$503,"ENTRADA")+SUMIFS(Movimientos!$E$4:$E$503,Movimientos!$C$4:$C$503,A96,Movimientos!$B$4:$B$503,"AJUSTE+")-SUMIFS(Movimientos!$E$4:$E$503,Movimientos!$C$4:$C$503,A96,Movimientos!$B$4:$B$503,"SALIDA")-SUMIFS(Movimientos!$E$4:$E$503,Movimientos!$C$4:$C$503,A96,Movimientos!$B$4:$B$503,"AJUSTE-"))</f>
        <v/>
      </c>
      <c r="F96" s="4" t="str">
        <f>IF(A96="","",Productos!F96)</f>
        <v/>
      </c>
      <c r="G96" s="5" t="str">
        <f>IF(A96="","",Productos!G96)</f>
        <v/>
      </c>
      <c r="H96" s="5" t="str">
        <f t="shared" si="4"/>
        <v/>
      </c>
      <c r="I96" t="str">
        <f t="shared" si="5"/>
        <v/>
      </c>
    </row>
    <row r="97" spans="1:9">
      <c r="A97" t="str">
        <f>IF(Productos!A97="","",Productos!A97)</f>
        <v/>
      </c>
      <c r="B97" t="str">
        <f>IF(A97="","",Productos!B97)</f>
        <v/>
      </c>
      <c r="C97" t="str">
        <f>IF(A97="","",Productos!C97)</f>
        <v/>
      </c>
      <c r="D97" t="str">
        <f>IF(A97="","",Productos!D97)</f>
        <v/>
      </c>
      <c r="E97" s="4" t="str">
        <f>IF(A97="","",Productos!E97+SUMIFS(Movimientos!$E$4:$E$503,Movimientos!$C$4:$C$503,A97,Movimientos!$B$4:$B$503,"ENTRADA")+SUMIFS(Movimientos!$E$4:$E$503,Movimientos!$C$4:$C$503,A97,Movimientos!$B$4:$B$503,"AJUSTE+")-SUMIFS(Movimientos!$E$4:$E$503,Movimientos!$C$4:$C$503,A97,Movimientos!$B$4:$B$503,"SALIDA")-SUMIFS(Movimientos!$E$4:$E$503,Movimientos!$C$4:$C$503,A97,Movimientos!$B$4:$B$503,"AJUSTE-"))</f>
        <v/>
      </c>
      <c r="F97" s="4" t="str">
        <f>IF(A97="","",Productos!F97)</f>
        <v/>
      </c>
      <c r="G97" s="5" t="str">
        <f>IF(A97="","",Productos!G97)</f>
        <v/>
      </c>
      <c r="H97" s="5" t="str">
        <f t="shared" si="4"/>
        <v/>
      </c>
      <c r="I97" t="str">
        <f t="shared" si="5"/>
        <v/>
      </c>
    </row>
    <row r="98" spans="1:9">
      <c r="A98" t="str">
        <f>IF(Productos!A98="","",Productos!A98)</f>
        <v/>
      </c>
      <c r="B98" t="str">
        <f>IF(A98="","",Productos!B98)</f>
        <v/>
      </c>
      <c r="C98" t="str">
        <f>IF(A98="","",Productos!C98)</f>
        <v/>
      </c>
      <c r="D98" t="str">
        <f>IF(A98="","",Productos!D98)</f>
        <v/>
      </c>
      <c r="E98" s="4" t="str">
        <f>IF(A98="","",Productos!E98+SUMIFS(Movimientos!$E$4:$E$503,Movimientos!$C$4:$C$503,A98,Movimientos!$B$4:$B$503,"ENTRADA")+SUMIFS(Movimientos!$E$4:$E$503,Movimientos!$C$4:$C$503,A98,Movimientos!$B$4:$B$503,"AJUSTE+")-SUMIFS(Movimientos!$E$4:$E$503,Movimientos!$C$4:$C$503,A98,Movimientos!$B$4:$B$503,"SALIDA")-SUMIFS(Movimientos!$E$4:$E$503,Movimientos!$C$4:$C$503,A98,Movimientos!$B$4:$B$503,"AJUSTE-"))</f>
        <v/>
      </c>
      <c r="F98" s="4" t="str">
        <f>IF(A98="","",Productos!F98)</f>
        <v/>
      </c>
      <c r="G98" s="5" t="str">
        <f>IF(A98="","",Productos!G98)</f>
        <v/>
      </c>
      <c r="H98" s="5" t="str">
        <f t="shared" si="4"/>
        <v/>
      </c>
      <c r="I98" t="str">
        <f t="shared" si="5"/>
        <v/>
      </c>
    </row>
    <row r="99" spans="1:9">
      <c r="A99" t="str">
        <f>IF(Productos!A99="","",Productos!A99)</f>
        <v/>
      </c>
      <c r="B99" t="str">
        <f>IF(A99="","",Productos!B99)</f>
        <v/>
      </c>
      <c r="C99" t="str">
        <f>IF(A99="","",Productos!C99)</f>
        <v/>
      </c>
      <c r="D99" t="str">
        <f>IF(A99="","",Productos!D99)</f>
        <v/>
      </c>
      <c r="E99" s="4" t="str">
        <f>IF(A99="","",Productos!E99+SUMIFS(Movimientos!$E$4:$E$503,Movimientos!$C$4:$C$503,A99,Movimientos!$B$4:$B$503,"ENTRADA")+SUMIFS(Movimientos!$E$4:$E$503,Movimientos!$C$4:$C$503,A99,Movimientos!$B$4:$B$503,"AJUSTE+")-SUMIFS(Movimientos!$E$4:$E$503,Movimientos!$C$4:$C$503,A99,Movimientos!$B$4:$B$503,"SALIDA")-SUMIFS(Movimientos!$E$4:$E$503,Movimientos!$C$4:$C$503,A99,Movimientos!$B$4:$B$503,"AJUSTE-"))</f>
        <v/>
      </c>
      <c r="F99" s="4" t="str">
        <f>IF(A99="","",Productos!F99)</f>
        <v/>
      </c>
      <c r="G99" s="5" t="str">
        <f>IF(A99="","",Productos!G99)</f>
        <v/>
      </c>
      <c r="H99" s="5" t="str">
        <f t="shared" si="4"/>
        <v/>
      </c>
      <c r="I99" t="str">
        <f t="shared" si="5"/>
        <v/>
      </c>
    </row>
    <row r="100" spans="1:9">
      <c r="A100" t="str">
        <f>IF(Productos!A100="","",Productos!A100)</f>
        <v/>
      </c>
      <c r="B100" t="str">
        <f>IF(A100="","",Productos!B100)</f>
        <v/>
      </c>
      <c r="C100" t="str">
        <f>IF(A100="","",Productos!C100)</f>
        <v/>
      </c>
      <c r="D100" t="str">
        <f>IF(A100="","",Productos!D100)</f>
        <v/>
      </c>
      <c r="E100" s="4" t="str">
        <f>IF(A100="","",Productos!E100+SUMIFS(Movimientos!$E$4:$E$503,Movimientos!$C$4:$C$503,A100,Movimientos!$B$4:$B$503,"ENTRADA")+SUMIFS(Movimientos!$E$4:$E$503,Movimientos!$C$4:$C$503,A100,Movimientos!$B$4:$B$503,"AJUSTE+")-SUMIFS(Movimientos!$E$4:$E$503,Movimientos!$C$4:$C$503,A100,Movimientos!$B$4:$B$503,"SALIDA")-SUMIFS(Movimientos!$E$4:$E$503,Movimientos!$C$4:$C$503,A100,Movimientos!$B$4:$B$503,"AJUSTE-"))</f>
        <v/>
      </c>
      <c r="F100" s="4" t="str">
        <f>IF(A100="","",Productos!F100)</f>
        <v/>
      </c>
      <c r="G100" s="5" t="str">
        <f>IF(A100="","",Productos!G100)</f>
        <v/>
      </c>
      <c r="H100" s="5" t="str">
        <f t="shared" ref="H100:H131" si="6">IF(A100="","",E100*G100)</f>
        <v/>
      </c>
      <c r="I100" t="str">
        <f t="shared" ref="I100:I131" si="7">IF(A100="","",IF(E100&lt;=0,"AGOTADO",IF(E100&lt;=F100,"STOCK BAJO","OK")))</f>
        <v/>
      </c>
    </row>
    <row r="101" spans="1:9">
      <c r="A101" t="str">
        <f>IF(Productos!A101="","",Productos!A101)</f>
        <v/>
      </c>
      <c r="B101" t="str">
        <f>IF(A101="","",Productos!B101)</f>
        <v/>
      </c>
      <c r="C101" t="str">
        <f>IF(A101="","",Productos!C101)</f>
        <v/>
      </c>
      <c r="D101" t="str">
        <f>IF(A101="","",Productos!D101)</f>
        <v/>
      </c>
      <c r="E101" s="4" t="str">
        <f>IF(A101="","",Productos!E101+SUMIFS(Movimientos!$E$4:$E$503,Movimientos!$C$4:$C$503,A101,Movimientos!$B$4:$B$503,"ENTRADA")+SUMIFS(Movimientos!$E$4:$E$503,Movimientos!$C$4:$C$503,A101,Movimientos!$B$4:$B$503,"AJUSTE+")-SUMIFS(Movimientos!$E$4:$E$503,Movimientos!$C$4:$C$503,A101,Movimientos!$B$4:$B$503,"SALIDA")-SUMIFS(Movimientos!$E$4:$E$503,Movimientos!$C$4:$C$503,A101,Movimientos!$B$4:$B$503,"AJUSTE-"))</f>
        <v/>
      </c>
      <c r="F101" s="4" t="str">
        <f>IF(A101="","",Productos!F101)</f>
        <v/>
      </c>
      <c r="G101" s="5" t="str">
        <f>IF(A101="","",Productos!G101)</f>
        <v/>
      </c>
      <c r="H101" s="5" t="str">
        <f t="shared" si="6"/>
        <v/>
      </c>
      <c r="I101" t="str">
        <f t="shared" si="7"/>
        <v/>
      </c>
    </row>
    <row r="102" spans="1:9">
      <c r="A102" t="str">
        <f>IF(Productos!A102="","",Productos!A102)</f>
        <v/>
      </c>
      <c r="B102" t="str">
        <f>IF(A102="","",Productos!B102)</f>
        <v/>
      </c>
      <c r="C102" t="str">
        <f>IF(A102="","",Productos!C102)</f>
        <v/>
      </c>
      <c r="D102" t="str">
        <f>IF(A102="","",Productos!D102)</f>
        <v/>
      </c>
      <c r="E102" s="4" t="str">
        <f>IF(A102="","",Productos!E102+SUMIFS(Movimientos!$E$4:$E$503,Movimientos!$C$4:$C$503,A102,Movimientos!$B$4:$B$503,"ENTRADA")+SUMIFS(Movimientos!$E$4:$E$503,Movimientos!$C$4:$C$503,A102,Movimientos!$B$4:$B$503,"AJUSTE+")-SUMIFS(Movimientos!$E$4:$E$503,Movimientos!$C$4:$C$503,A102,Movimientos!$B$4:$B$503,"SALIDA")-SUMIFS(Movimientos!$E$4:$E$503,Movimientos!$C$4:$C$503,A102,Movimientos!$B$4:$B$503,"AJUSTE-"))</f>
        <v/>
      </c>
      <c r="F102" s="4" t="str">
        <f>IF(A102="","",Productos!F102)</f>
        <v/>
      </c>
      <c r="G102" s="5" t="str">
        <f>IF(A102="","",Productos!G102)</f>
        <v/>
      </c>
      <c r="H102" s="5" t="str">
        <f t="shared" si="6"/>
        <v/>
      </c>
      <c r="I102" t="str">
        <f t="shared" si="7"/>
        <v/>
      </c>
    </row>
    <row r="103" spans="1:9">
      <c r="A103" t="str">
        <f>IF(Productos!A103="","",Productos!A103)</f>
        <v/>
      </c>
      <c r="B103" t="str">
        <f>IF(A103="","",Productos!B103)</f>
        <v/>
      </c>
      <c r="C103" t="str">
        <f>IF(A103="","",Productos!C103)</f>
        <v/>
      </c>
      <c r="D103" t="str">
        <f>IF(A103="","",Productos!D103)</f>
        <v/>
      </c>
      <c r="E103" s="4" t="str">
        <f>IF(A103="","",Productos!E103+SUMIFS(Movimientos!$E$4:$E$503,Movimientos!$C$4:$C$503,A103,Movimientos!$B$4:$B$503,"ENTRADA")+SUMIFS(Movimientos!$E$4:$E$503,Movimientos!$C$4:$C$503,A103,Movimientos!$B$4:$B$503,"AJUSTE+")-SUMIFS(Movimientos!$E$4:$E$503,Movimientos!$C$4:$C$503,A103,Movimientos!$B$4:$B$503,"SALIDA")-SUMIFS(Movimientos!$E$4:$E$503,Movimientos!$C$4:$C$503,A103,Movimientos!$B$4:$B$503,"AJUSTE-"))</f>
        <v/>
      </c>
      <c r="F103" s="4" t="str">
        <f>IF(A103="","",Productos!F103)</f>
        <v/>
      </c>
      <c r="G103" s="5" t="str">
        <f>IF(A103="","",Productos!G103)</f>
        <v/>
      </c>
      <c r="H103" s="5" t="str">
        <f t="shared" si="6"/>
        <v/>
      </c>
      <c r="I103" t="str">
        <f t="shared" si="7"/>
        <v/>
      </c>
    </row>
    <row r="104" spans="1:9">
      <c r="A104" t="str">
        <f>IF(Productos!A104="","",Productos!A104)</f>
        <v/>
      </c>
      <c r="B104" t="str">
        <f>IF(A104="","",Productos!B104)</f>
        <v/>
      </c>
      <c r="C104" t="str">
        <f>IF(A104="","",Productos!C104)</f>
        <v/>
      </c>
      <c r="D104" t="str">
        <f>IF(A104="","",Productos!D104)</f>
        <v/>
      </c>
      <c r="E104" s="4" t="str">
        <f>IF(A104="","",Productos!E104+SUMIFS(Movimientos!$E$4:$E$503,Movimientos!$C$4:$C$503,A104,Movimientos!$B$4:$B$503,"ENTRADA")+SUMIFS(Movimientos!$E$4:$E$503,Movimientos!$C$4:$C$503,A104,Movimientos!$B$4:$B$503,"AJUSTE+")-SUMIFS(Movimientos!$E$4:$E$503,Movimientos!$C$4:$C$503,A104,Movimientos!$B$4:$B$503,"SALIDA")-SUMIFS(Movimientos!$E$4:$E$503,Movimientos!$C$4:$C$503,A104,Movimientos!$B$4:$B$503,"AJUSTE-"))</f>
        <v/>
      </c>
      <c r="F104" s="4" t="str">
        <f>IF(A104="","",Productos!F104)</f>
        <v/>
      </c>
      <c r="G104" s="5" t="str">
        <f>IF(A104="","",Productos!G104)</f>
        <v/>
      </c>
      <c r="H104" s="5" t="str">
        <f t="shared" si="6"/>
        <v/>
      </c>
      <c r="I104" t="str">
        <f t="shared" si="7"/>
        <v/>
      </c>
    </row>
    <row r="105" spans="1:9">
      <c r="A105" t="str">
        <f>IF(Productos!A105="","",Productos!A105)</f>
        <v/>
      </c>
      <c r="B105" t="str">
        <f>IF(A105="","",Productos!B105)</f>
        <v/>
      </c>
      <c r="C105" t="str">
        <f>IF(A105="","",Productos!C105)</f>
        <v/>
      </c>
      <c r="D105" t="str">
        <f>IF(A105="","",Productos!D105)</f>
        <v/>
      </c>
      <c r="E105" s="4" t="str">
        <f>IF(A105="","",Productos!E105+SUMIFS(Movimientos!$E$4:$E$503,Movimientos!$C$4:$C$503,A105,Movimientos!$B$4:$B$503,"ENTRADA")+SUMIFS(Movimientos!$E$4:$E$503,Movimientos!$C$4:$C$503,A105,Movimientos!$B$4:$B$503,"AJUSTE+")-SUMIFS(Movimientos!$E$4:$E$503,Movimientos!$C$4:$C$503,A105,Movimientos!$B$4:$B$503,"SALIDA")-SUMIFS(Movimientos!$E$4:$E$503,Movimientos!$C$4:$C$503,A105,Movimientos!$B$4:$B$503,"AJUSTE-"))</f>
        <v/>
      </c>
      <c r="F105" s="4" t="str">
        <f>IF(A105="","",Productos!F105)</f>
        <v/>
      </c>
      <c r="G105" s="5" t="str">
        <f>IF(A105="","",Productos!G105)</f>
        <v/>
      </c>
      <c r="H105" s="5" t="str">
        <f t="shared" si="6"/>
        <v/>
      </c>
      <c r="I105" t="str">
        <f t="shared" si="7"/>
        <v/>
      </c>
    </row>
    <row r="106" spans="1:9">
      <c r="A106" t="str">
        <f>IF(Productos!A106="","",Productos!A106)</f>
        <v/>
      </c>
      <c r="B106" t="str">
        <f>IF(A106="","",Productos!B106)</f>
        <v/>
      </c>
      <c r="C106" t="str">
        <f>IF(A106="","",Productos!C106)</f>
        <v/>
      </c>
      <c r="D106" t="str">
        <f>IF(A106="","",Productos!D106)</f>
        <v/>
      </c>
      <c r="E106" s="4" t="str">
        <f>IF(A106="","",Productos!E106+SUMIFS(Movimientos!$E$4:$E$503,Movimientos!$C$4:$C$503,A106,Movimientos!$B$4:$B$503,"ENTRADA")+SUMIFS(Movimientos!$E$4:$E$503,Movimientos!$C$4:$C$503,A106,Movimientos!$B$4:$B$503,"AJUSTE+")-SUMIFS(Movimientos!$E$4:$E$503,Movimientos!$C$4:$C$503,A106,Movimientos!$B$4:$B$503,"SALIDA")-SUMIFS(Movimientos!$E$4:$E$503,Movimientos!$C$4:$C$503,A106,Movimientos!$B$4:$B$503,"AJUSTE-"))</f>
        <v/>
      </c>
      <c r="F106" s="4" t="str">
        <f>IF(A106="","",Productos!F106)</f>
        <v/>
      </c>
      <c r="G106" s="5" t="str">
        <f>IF(A106="","",Productos!G106)</f>
        <v/>
      </c>
      <c r="H106" s="5" t="str">
        <f t="shared" si="6"/>
        <v/>
      </c>
      <c r="I106" t="str">
        <f t="shared" si="7"/>
        <v/>
      </c>
    </row>
    <row r="107" spans="1:9">
      <c r="A107" t="str">
        <f>IF(Productos!A107="","",Productos!A107)</f>
        <v/>
      </c>
      <c r="B107" t="str">
        <f>IF(A107="","",Productos!B107)</f>
        <v/>
      </c>
      <c r="C107" t="str">
        <f>IF(A107="","",Productos!C107)</f>
        <v/>
      </c>
      <c r="D107" t="str">
        <f>IF(A107="","",Productos!D107)</f>
        <v/>
      </c>
      <c r="E107" s="4" t="str">
        <f>IF(A107="","",Productos!E107+SUMIFS(Movimientos!$E$4:$E$503,Movimientos!$C$4:$C$503,A107,Movimientos!$B$4:$B$503,"ENTRADA")+SUMIFS(Movimientos!$E$4:$E$503,Movimientos!$C$4:$C$503,A107,Movimientos!$B$4:$B$503,"AJUSTE+")-SUMIFS(Movimientos!$E$4:$E$503,Movimientos!$C$4:$C$503,A107,Movimientos!$B$4:$B$503,"SALIDA")-SUMIFS(Movimientos!$E$4:$E$503,Movimientos!$C$4:$C$503,A107,Movimientos!$B$4:$B$503,"AJUSTE-"))</f>
        <v/>
      </c>
      <c r="F107" s="4" t="str">
        <f>IF(A107="","",Productos!F107)</f>
        <v/>
      </c>
      <c r="G107" s="5" t="str">
        <f>IF(A107="","",Productos!G107)</f>
        <v/>
      </c>
      <c r="H107" s="5" t="str">
        <f t="shared" si="6"/>
        <v/>
      </c>
      <c r="I107" t="str">
        <f t="shared" si="7"/>
        <v/>
      </c>
    </row>
    <row r="108" spans="1:9">
      <c r="A108" t="str">
        <f>IF(Productos!A108="","",Productos!A108)</f>
        <v/>
      </c>
      <c r="B108" t="str">
        <f>IF(A108="","",Productos!B108)</f>
        <v/>
      </c>
      <c r="C108" t="str">
        <f>IF(A108="","",Productos!C108)</f>
        <v/>
      </c>
      <c r="D108" t="str">
        <f>IF(A108="","",Productos!D108)</f>
        <v/>
      </c>
      <c r="E108" s="4" t="str">
        <f>IF(A108="","",Productos!E108+SUMIFS(Movimientos!$E$4:$E$503,Movimientos!$C$4:$C$503,A108,Movimientos!$B$4:$B$503,"ENTRADA")+SUMIFS(Movimientos!$E$4:$E$503,Movimientos!$C$4:$C$503,A108,Movimientos!$B$4:$B$503,"AJUSTE+")-SUMIFS(Movimientos!$E$4:$E$503,Movimientos!$C$4:$C$503,A108,Movimientos!$B$4:$B$503,"SALIDA")-SUMIFS(Movimientos!$E$4:$E$503,Movimientos!$C$4:$C$503,A108,Movimientos!$B$4:$B$503,"AJUSTE-"))</f>
        <v/>
      </c>
      <c r="F108" s="4" t="str">
        <f>IF(A108="","",Productos!F108)</f>
        <v/>
      </c>
      <c r="G108" s="5" t="str">
        <f>IF(A108="","",Productos!G108)</f>
        <v/>
      </c>
      <c r="H108" s="5" t="str">
        <f t="shared" si="6"/>
        <v/>
      </c>
      <c r="I108" t="str">
        <f t="shared" si="7"/>
        <v/>
      </c>
    </row>
    <row r="109" spans="1:9">
      <c r="A109" t="str">
        <f>IF(Productos!A109="","",Productos!A109)</f>
        <v/>
      </c>
      <c r="B109" t="str">
        <f>IF(A109="","",Productos!B109)</f>
        <v/>
      </c>
      <c r="C109" t="str">
        <f>IF(A109="","",Productos!C109)</f>
        <v/>
      </c>
      <c r="D109" t="str">
        <f>IF(A109="","",Productos!D109)</f>
        <v/>
      </c>
      <c r="E109" s="4" t="str">
        <f>IF(A109="","",Productos!E109+SUMIFS(Movimientos!$E$4:$E$503,Movimientos!$C$4:$C$503,A109,Movimientos!$B$4:$B$503,"ENTRADA")+SUMIFS(Movimientos!$E$4:$E$503,Movimientos!$C$4:$C$503,A109,Movimientos!$B$4:$B$503,"AJUSTE+")-SUMIFS(Movimientos!$E$4:$E$503,Movimientos!$C$4:$C$503,A109,Movimientos!$B$4:$B$503,"SALIDA")-SUMIFS(Movimientos!$E$4:$E$503,Movimientos!$C$4:$C$503,A109,Movimientos!$B$4:$B$503,"AJUSTE-"))</f>
        <v/>
      </c>
      <c r="F109" s="4" t="str">
        <f>IF(A109="","",Productos!F109)</f>
        <v/>
      </c>
      <c r="G109" s="5" t="str">
        <f>IF(A109="","",Productos!G109)</f>
        <v/>
      </c>
      <c r="H109" s="5" t="str">
        <f t="shared" si="6"/>
        <v/>
      </c>
      <c r="I109" t="str">
        <f t="shared" si="7"/>
        <v/>
      </c>
    </row>
    <row r="110" spans="1:9">
      <c r="A110" t="str">
        <f>IF(Productos!A110="","",Productos!A110)</f>
        <v/>
      </c>
      <c r="B110" t="str">
        <f>IF(A110="","",Productos!B110)</f>
        <v/>
      </c>
      <c r="C110" t="str">
        <f>IF(A110="","",Productos!C110)</f>
        <v/>
      </c>
      <c r="D110" t="str">
        <f>IF(A110="","",Productos!D110)</f>
        <v/>
      </c>
      <c r="E110" s="4" t="str">
        <f>IF(A110="","",Productos!E110+SUMIFS(Movimientos!$E$4:$E$503,Movimientos!$C$4:$C$503,A110,Movimientos!$B$4:$B$503,"ENTRADA")+SUMIFS(Movimientos!$E$4:$E$503,Movimientos!$C$4:$C$503,A110,Movimientos!$B$4:$B$503,"AJUSTE+")-SUMIFS(Movimientos!$E$4:$E$503,Movimientos!$C$4:$C$503,A110,Movimientos!$B$4:$B$503,"SALIDA")-SUMIFS(Movimientos!$E$4:$E$503,Movimientos!$C$4:$C$503,A110,Movimientos!$B$4:$B$503,"AJUSTE-"))</f>
        <v/>
      </c>
      <c r="F110" s="4" t="str">
        <f>IF(A110="","",Productos!F110)</f>
        <v/>
      </c>
      <c r="G110" s="5" t="str">
        <f>IF(A110="","",Productos!G110)</f>
        <v/>
      </c>
      <c r="H110" s="5" t="str">
        <f t="shared" si="6"/>
        <v/>
      </c>
      <c r="I110" t="str">
        <f t="shared" si="7"/>
        <v/>
      </c>
    </row>
    <row r="111" spans="1:9">
      <c r="A111" t="str">
        <f>IF(Productos!A111="","",Productos!A111)</f>
        <v/>
      </c>
      <c r="B111" t="str">
        <f>IF(A111="","",Productos!B111)</f>
        <v/>
      </c>
      <c r="C111" t="str">
        <f>IF(A111="","",Productos!C111)</f>
        <v/>
      </c>
      <c r="D111" t="str">
        <f>IF(A111="","",Productos!D111)</f>
        <v/>
      </c>
      <c r="E111" s="4" t="str">
        <f>IF(A111="","",Productos!E111+SUMIFS(Movimientos!$E$4:$E$503,Movimientos!$C$4:$C$503,A111,Movimientos!$B$4:$B$503,"ENTRADA")+SUMIFS(Movimientos!$E$4:$E$503,Movimientos!$C$4:$C$503,A111,Movimientos!$B$4:$B$503,"AJUSTE+")-SUMIFS(Movimientos!$E$4:$E$503,Movimientos!$C$4:$C$503,A111,Movimientos!$B$4:$B$503,"SALIDA")-SUMIFS(Movimientos!$E$4:$E$503,Movimientos!$C$4:$C$503,A111,Movimientos!$B$4:$B$503,"AJUSTE-"))</f>
        <v/>
      </c>
      <c r="F111" s="4" t="str">
        <f>IF(A111="","",Productos!F111)</f>
        <v/>
      </c>
      <c r="G111" s="5" t="str">
        <f>IF(A111="","",Productos!G111)</f>
        <v/>
      </c>
      <c r="H111" s="5" t="str">
        <f t="shared" si="6"/>
        <v/>
      </c>
      <c r="I111" t="str">
        <f t="shared" si="7"/>
        <v/>
      </c>
    </row>
    <row r="112" spans="1:9">
      <c r="A112" t="str">
        <f>IF(Productos!A112="","",Productos!A112)</f>
        <v/>
      </c>
      <c r="B112" t="str">
        <f>IF(A112="","",Productos!B112)</f>
        <v/>
      </c>
      <c r="C112" t="str">
        <f>IF(A112="","",Productos!C112)</f>
        <v/>
      </c>
      <c r="D112" t="str">
        <f>IF(A112="","",Productos!D112)</f>
        <v/>
      </c>
      <c r="E112" s="4" t="str">
        <f>IF(A112="","",Productos!E112+SUMIFS(Movimientos!$E$4:$E$503,Movimientos!$C$4:$C$503,A112,Movimientos!$B$4:$B$503,"ENTRADA")+SUMIFS(Movimientos!$E$4:$E$503,Movimientos!$C$4:$C$503,A112,Movimientos!$B$4:$B$503,"AJUSTE+")-SUMIFS(Movimientos!$E$4:$E$503,Movimientos!$C$4:$C$503,A112,Movimientos!$B$4:$B$503,"SALIDA")-SUMIFS(Movimientos!$E$4:$E$503,Movimientos!$C$4:$C$503,A112,Movimientos!$B$4:$B$503,"AJUSTE-"))</f>
        <v/>
      </c>
      <c r="F112" s="4" t="str">
        <f>IF(A112="","",Productos!F112)</f>
        <v/>
      </c>
      <c r="G112" s="5" t="str">
        <f>IF(A112="","",Productos!G112)</f>
        <v/>
      </c>
      <c r="H112" s="5" t="str">
        <f t="shared" si="6"/>
        <v/>
      </c>
      <c r="I112" t="str">
        <f t="shared" si="7"/>
        <v/>
      </c>
    </row>
    <row r="113" spans="1:9">
      <c r="A113" t="str">
        <f>IF(Productos!A113="","",Productos!A113)</f>
        <v/>
      </c>
      <c r="B113" t="str">
        <f>IF(A113="","",Productos!B113)</f>
        <v/>
      </c>
      <c r="C113" t="str">
        <f>IF(A113="","",Productos!C113)</f>
        <v/>
      </c>
      <c r="D113" t="str">
        <f>IF(A113="","",Productos!D113)</f>
        <v/>
      </c>
      <c r="E113" s="4" t="str">
        <f>IF(A113="","",Productos!E113+SUMIFS(Movimientos!$E$4:$E$503,Movimientos!$C$4:$C$503,A113,Movimientos!$B$4:$B$503,"ENTRADA")+SUMIFS(Movimientos!$E$4:$E$503,Movimientos!$C$4:$C$503,A113,Movimientos!$B$4:$B$503,"AJUSTE+")-SUMIFS(Movimientos!$E$4:$E$503,Movimientos!$C$4:$C$503,A113,Movimientos!$B$4:$B$503,"SALIDA")-SUMIFS(Movimientos!$E$4:$E$503,Movimientos!$C$4:$C$503,A113,Movimientos!$B$4:$B$503,"AJUSTE-"))</f>
        <v/>
      </c>
      <c r="F113" s="4" t="str">
        <f>IF(A113="","",Productos!F113)</f>
        <v/>
      </c>
      <c r="G113" s="5" t="str">
        <f>IF(A113="","",Productos!G113)</f>
        <v/>
      </c>
      <c r="H113" s="5" t="str">
        <f t="shared" si="6"/>
        <v/>
      </c>
      <c r="I113" t="str">
        <f t="shared" si="7"/>
        <v/>
      </c>
    </row>
    <row r="114" spans="1:9">
      <c r="A114" t="str">
        <f>IF(Productos!A114="","",Productos!A114)</f>
        <v/>
      </c>
      <c r="B114" t="str">
        <f>IF(A114="","",Productos!B114)</f>
        <v/>
      </c>
      <c r="C114" t="str">
        <f>IF(A114="","",Productos!C114)</f>
        <v/>
      </c>
      <c r="D114" t="str">
        <f>IF(A114="","",Productos!D114)</f>
        <v/>
      </c>
      <c r="E114" s="4" t="str">
        <f>IF(A114="","",Productos!E114+SUMIFS(Movimientos!$E$4:$E$503,Movimientos!$C$4:$C$503,A114,Movimientos!$B$4:$B$503,"ENTRADA")+SUMIFS(Movimientos!$E$4:$E$503,Movimientos!$C$4:$C$503,A114,Movimientos!$B$4:$B$503,"AJUSTE+")-SUMIFS(Movimientos!$E$4:$E$503,Movimientos!$C$4:$C$503,A114,Movimientos!$B$4:$B$503,"SALIDA")-SUMIFS(Movimientos!$E$4:$E$503,Movimientos!$C$4:$C$503,A114,Movimientos!$B$4:$B$503,"AJUSTE-"))</f>
        <v/>
      </c>
      <c r="F114" s="4" t="str">
        <f>IF(A114="","",Productos!F114)</f>
        <v/>
      </c>
      <c r="G114" s="5" t="str">
        <f>IF(A114="","",Productos!G114)</f>
        <v/>
      </c>
      <c r="H114" s="5" t="str">
        <f t="shared" si="6"/>
        <v/>
      </c>
      <c r="I114" t="str">
        <f t="shared" si="7"/>
        <v/>
      </c>
    </row>
    <row r="115" spans="1:9">
      <c r="A115" t="str">
        <f>IF(Productos!A115="","",Productos!A115)</f>
        <v/>
      </c>
      <c r="B115" t="str">
        <f>IF(A115="","",Productos!B115)</f>
        <v/>
      </c>
      <c r="C115" t="str">
        <f>IF(A115="","",Productos!C115)</f>
        <v/>
      </c>
      <c r="D115" t="str">
        <f>IF(A115="","",Productos!D115)</f>
        <v/>
      </c>
      <c r="E115" s="4" t="str">
        <f>IF(A115="","",Productos!E115+SUMIFS(Movimientos!$E$4:$E$503,Movimientos!$C$4:$C$503,A115,Movimientos!$B$4:$B$503,"ENTRADA")+SUMIFS(Movimientos!$E$4:$E$503,Movimientos!$C$4:$C$503,A115,Movimientos!$B$4:$B$503,"AJUSTE+")-SUMIFS(Movimientos!$E$4:$E$503,Movimientos!$C$4:$C$503,A115,Movimientos!$B$4:$B$503,"SALIDA")-SUMIFS(Movimientos!$E$4:$E$503,Movimientos!$C$4:$C$503,A115,Movimientos!$B$4:$B$503,"AJUSTE-"))</f>
        <v/>
      </c>
      <c r="F115" s="4" t="str">
        <f>IF(A115="","",Productos!F115)</f>
        <v/>
      </c>
      <c r="G115" s="5" t="str">
        <f>IF(A115="","",Productos!G115)</f>
        <v/>
      </c>
      <c r="H115" s="5" t="str">
        <f t="shared" si="6"/>
        <v/>
      </c>
      <c r="I115" t="str">
        <f t="shared" si="7"/>
        <v/>
      </c>
    </row>
    <row r="116" spans="1:9">
      <c r="A116" t="str">
        <f>IF(Productos!A116="","",Productos!A116)</f>
        <v/>
      </c>
      <c r="B116" t="str">
        <f>IF(A116="","",Productos!B116)</f>
        <v/>
      </c>
      <c r="C116" t="str">
        <f>IF(A116="","",Productos!C116)</f>
        <v/>
      </c>
      <c r="D116" t="str">
        <f>IF(A116="","",Productos!D116)</f>
        <v/>
      </c>
      <c r="E116" s="4" t="str">
        <f>IF(A116="","",Productos!E116+SUMIFS(Movimientos!$E$4:$E$503,Movimientos!$C$4:$C$503,A116,Movimientos!$B$4:$B$503,"ENTRADA")+SUMIFS(Movimientos!$E$4:$E$503,Movimientos!$C$4:$C$503,A116,Movimientos!$B$4:$B$503,"AJUSTE+")-SUMIFS(Movimientos!$E$4:$E$503,Movimientos!$C$4:$C$503,A116,Movimientos!$B$4:$B$503,"SALIDA")-SUMIFS(Movimientos!$E$4:$E$503,Movimientos!$C$4:$C$503,A116,Movimientos!$B$4:$B$503,"AJUSTE-"))</f>
        <v/>
      </c>
      <c r="F116" s="4" t="str">
        <f>IF(A116="","",Productos!F116)</f>
        <v/>
      </c>
      <c r="G116" s="5" t="str">
        <f>IF(A116="","",Productos!G116)</f>
        <v/>
      </c>
      <c r="H116" s="5" t="str">
        <f t="shared" si="6"/>
        <v/>
      </c>
      <c r="I116" t="str">
        <f t="shared" si="7"/>
        <v/>
      </c>
    </row>
    <row r="117" spans="1:9">
      <c r="A117" t="str">
        <f>IF(Productos!A117="","",Productos!A117)</f>
        <v/>
      </c>
      <c r="B117" t="str">
        <f>IF(A117="","",Productos!B117)</f>
        <v/>
      </c>
      <c r="C117" t="str">
        <f>IF(A117="","",Productos!C117)</f>
        <v/>
      </c>
      <c r="D117" t="str">
        <f>IF(A117="","",Productos!D117)</f>
        <v/>
      </c>
      <c r="E117" s="4" t="str">
        <f>IF(A117="","",Productos!E117+SUMIFS(Movimientos!$E$4:$E$503,Movimientos!$C$4:$C$503,A117,Movimientos!$B$4:$B$503,"ENTRADA")+SUMIFS(Movimientos!$E$4:$E$503,Movimientos!$C$4:$C$503,A117,Movimientos!$B$4:$B$503,"AJUSTE+")-SUMIFS(Movimientos!$E$4:$E$503,Movimientos!$C$4:$C$503,A117,Movimientos!$B$4:$B$503,"SALIDA")-SUMIFS(Movimientos!$E$4:$E$503,Movimientos!$C$4:$C$503,A117,Movimientos!$B$4:$B$503,"AJUSTE-"))</f>
        <v/>
      </c>
      <c r="F117" s="4" t="str">
        <f>IF(A117="","",Productos!F117)</f>
        <v/>
      </c>
      <c r="G117" s="5" t="str">
        <f>IF(A117="","",Productos!G117)</f>
        <v/>
      </c>
      <c r="H117" s="5" t="str">
        <f t="shared" si="6"/>
        <v/>
      </c>
      <c r="I117" t="str">
        <f t="shared" si="7"/>
        <v/>
      </c>
    </row>
    <row r="118" spans="1:9">
      <c r="A118" t="str">
        <f>IF(Productos!A118="","",Productos!A118)</f>
        <v/>
      </c>
      <c r="B118" t="str">
        <f>IF(A118="","",Productos!B118)</f>
        <v/>
      </c>
      <c r="C118" t="str">
        <f>IF(A118="","",Productos!C118)</f>
        <v/>
      </c>
      <c r="D118" t="str">
        <f>IF(A118="","",Productos!D118)</f>
        <v/>
      </c>
      <c r="E118" s="4" t="str">
        <f>IF(A118="","",Productos!E118+SUMIFS(Movimientos!$E$4:$E$503,Movimientos!$C$4:$C$503,A118,Movimientos!$B$4:$B$503,"ENTRADA")+SUMIFS(Movimientos!$E$4:$E$503,Movimientos!$C$4:$C$503,A118,Movimientos!$B$4:$B$503,"AJUSTE+")-SUMIFS(Movimientos!$E$4:$E$503,Movimientos!$C$4:$C$503,A118,Movimientos!$B$4:$B$503,"SALIDA")-SUMIFS(Movimientos!$E$4:$E$503,Movimientos!$C$4:$C$503,A118,Movimientos!$B$4:$B$503,"AJUSTE-"))</f>
        <v/>
      </c>
      <c r="F118" s="4" t="str">
        <f>IF(A118="","",Productos!F118)</f>
        <v/>
      </c>
      <c r="G118" s="5" t="str">
        <f>IF(A118="","",Productos!G118)</f>
        <v/>
      </c>
      <c r="H118" s="5" t="str">
        <f t="shared" si="6"/>
        <v/>
      </c>
      <c r="I118" t="str">
        <f t="shared" si="7"/>
        <v/>
      </c>
    </row>
    <row r="119" spans="1:9">
      <c r="A119" t="str">
        <f>IF(Productos!A119="","",Productos!A119)</f>
        <v/>
      </c>
      <c r="B119" t="str">
        <f>IF(A119="","",Productos!B119)</f>
        <v/>
      </c>
      <c r="C119" t="str">
        <f>IF(A119="","",Productos!C119)</f>
        <v/>
      </c>
      <c r="D119" t="str">
        <f>IF(A119="","",Productos!D119)</f>
        <v/>
      </c>
      <c r="E119" s="4" t="str">
        <f>IF(A119="","",Productos!E119+SUMIFS(Movimientos!$E$4:$E$503,Movimientos!$C$4:$C$503,A119,Movimientos!$B$4:$B$503,"ENTRADA")+SUMIFS(Movimientos!$E$4:$E$503,Movimientos!$C$4:$C$503,A119,Movimientos!$B$4:$B$503,"AJUSTE+")-SUMIFS(Movimientos!$E$4:$E$503,Movimientos!$C$4:$C$503,A119,Movimientos!$B$4:$B$503,"SALIDA")-SUMIFS(Movimientos!$E$4:$E$503,Movimientos!$C$4:$C$503,A119,Movimientos!$B$4:$B$503,"AJUSTE-"))</f>
        <v/>
      </c>
      <c r="F119" s="4" t="str">
        <f>IF(A119="","",Productos!F119)</f>
        <v/>
      </c>
      <c r="G119" s="5" t="str">
        <f>IF(A119="","",Productos!G119)</f>
        <v/>
      </c>
      <c r="H119" s="5" t="str">
        <f t="shared" si="6"/>
        <v/>
      </c>
      <c r="I119" t="str">
        <f t="shared" si="7"/>
        <v/>
      </c>
    </row>
    <row r="120" spans="1:9">
      <c r="A120" t="str">
        <f>IF(Productos!A120="","",Productos!A120)</f>
        <v/>
      </c>
      <c r="B120" t="str">
        <f>IF(A120="","",Productos!B120)</f>
        <v/>
      </c>
      <c r="C120" t="str">
        <f>IF(A120="","",Productos!C120)</f>
        <v/>
      </c>
      <c r="D120" t="str">
        <f>IF(A120="","",Productos!D120)</f>
        <v/>
      </c>
      <c r="E120" s="4" t="str">
        <f>IF(A120="","",Productos!E120+SUMIFS(Movimientos!$E$4:$E$503,Movimientos!$C$4:$C$503,A120,Movimientos!$B$4:$B$503,"ENTRADA")+SUMIFS(Movimientos!$E$4:$E$503,Movimientos!$C$4:$C$503,A120,Movimientos!$B$4:$B$503,"AJUSTE+")-SUMIFS(Movimientos!$E$4:$E$503,Movimientos!$C$4:$C$503,A120,Movimientos!$B$4:$B$503,"SALIDA")-SUMIFS(Movimientos!$E$4:$E$503,Movimientos!$C$4:$C$503,A120,Movimientos!$B$4:$B$503,"AJUSTE-"))</f>
        <v/>
      </c>
      <c r="F120" s="4" t="str">
        <f>IF(A120="","",Productos!F120)</f>
        <v/>
      </c>
      <c r="G120" s="5" t="str">
        <f>IF(A120="","",Productos!G120)</f>
        <v/>
      </c>
      <c r="H120" s="5" t="str">
        <f t="shared" si="6"/>
        <v/>
      </c>
      <c r="I120" t="str">
        <f t="shared" si="7"/>
        <v/>
      </c>
    </row>
    <row r="121" spans="1:9">
      <c r="A121" t="str">
        <f>IF(Productos!A121="","",Productos!A121)</f>
        <v/>
      </c>
      <c r="B121" t="str">
        <f>IF(A121="","",Productos!B121)</f>
        <v/>
      </c>
      <c r="C121" t="str">
        <f>IF(A121="","",Productos!C121)</f>
        <v/>
      </c>
      <c r="D121" t="str">
        <f>IF(A121="","",Productos!D121)</f>
        <v/>
      </c>
      <c r="E121" s="4" t="str">
        <f>IF(A121="","",Productos!E121+SUMIFS(Movimientos!$E$4:$E$503,Movimientos!$C$4:$C$503,A121,Movimientos!$B$4:$B$503,"ENTRADA")+SUMIFS(Movimientos!$E$4:$E$503,Movimientos!$C$4:$C$503,A121,Movimientos!$B$4:$B$503,"AJUSTE+")-SUMIFS(Movimientos!$E$4:$E$503,Movimientos!$C$4:$C$503,A121,Movimientos!$B$4:$B$503,"SALIDA")-SUMIFS(Movimientos!$E$4:$E$503,Movimientos!$C$4:$C$503,A121,Movimientos!$B$4:$B$503,"AJUSTE-"))</f>
        <v/>
      </c>
      <c r="F121" s="4" t="str">
        <f>IF(A121="","",Productos!F121)</f>
        <v/>
      </c>
      <c r="G121" s="5" t="str">
        <f>IF(A121="","",Productos!G121)</f>
        <v/>
      </c>
      <c r="H121" s="5" t="str">
        <f t="shared" si="6"/>
        <v/>
      </c>
      <c r="I121" t="str">
        <f t="shared" si="7"/>
        <v/>
      </c>
    </row>
    <row r="122" spans="1:9">
      <c r="A122" t="str">
        <f>IF(Productos!A122="","",Productos!A122)</f>
        <v/>
      </c>
      <c r="B122" t="str">
        <f>IF(A122="","",Productos!B122)</f>
        <v/>
      </c>
      <c r="C122" t="str">
        <f>IF(A122="","",Productos!C122)</f>
        <v/>
      </c>
      <c r="D122" t="str">
        <f>IF(A122="","",Productos!D122)</f>
        <v/>
      </c>
      <c r="E122" s="4" t="str">
        <f>IF(A122="","",Productos!E122+SUMIFS(Movimientos!$E$4:$E$503,Movimientos!$C$4:$C$503,A122,Movimientos!$B$4:$B$503,"ENTRADA")+SUMIFS(Movimientos!$E$4:$E$503,Movimientos!$C$4:$C$503,A122,Movimientos!$B$4:$B$503,"AJUSTE+")-SUMIFS(Movimientos!$E$4:$E$503,Movimientos!$C$4:$C$503,A122,Movimientos!$B$4:$B$503,"SALIDA")-SUMIFS(Movimientos!$E$4:$E$503,Movimientos!$C$4:$C$503,A122,Movimientos!$B$4:$B$503,"AJUSTE-"))</f>
        <v/>
      </c>
      <c r="F122" s="4" t="str">
        <f>IF(A122="","",Productos!F122)</f>
        <v/>
      </c>
      <c r="G122" s="5" t="str">
        <f>IF(A122="","",Productos!G122)</f>
        <v/>
      </c>
      <c r="H122" s="5" t="str">
        <f t="shared" si="6"/>
        <v/>
      </c>
      <c r="I122" t="str">
        <f t="shared" si="7"/>
        <v/>
      </c>
    </row>
    <row r="123" spans="1:9">
      <c r="A123" t="str">
        <f>IF(Productos!A123="","",Productos!A123)</f>
        <v/>
      </c>
      <c r="B123" t="str">
        <f>IF(A123="","",Productos!B123)</f>
        <v/>
      </c>
      <c r="C123" t="str">
        <f>IF(A123="","",Productos!C123)</f>
        <v/>
      </c>
      <c r="D123" t="str">
        <f>IF(A123="","",Productos!D123)</f>
        <v/>
      </c>
      <c r="E123" s="4" t="str">
        <f>IF(A123="","",Productos!E123+SUMIFS(Movimientos!$E$4:$E$503,Movimientos!$C$4:$C$503,A123,Movimientos!$B$4:$B$503,"ENTRADA")+SUMIFS(Movimientos!$E$4:$E$503,Movimientos!$C$4:$C$503,A123,Movimientos!$B$4:$B$503,"AJUSTE+")-SUMIFS(Movimientos!$E$4:$E$503,Movimientos!$C$4:$C$503,A123,Movimientos!$B$4:$B$503,"SALIDA")-SUMIFS(Movimientos!$E$4:$E$503,Movimientos!$C$4:$C$503,A123,Movimientos!$B$4:$B$503,"AJUSTE-"))</f>
        <v/>
      </c>
      <c r="F123" s="4" t="str">
        <f>IF(A123="","",Productos!F123)</f>
        <v/>
      </c>
      <c r="G123" s="5" t="str">
        <f>IF(A123="","",Productos!G123)</f>
        <v/>
      </c>
      <c r="H123" s="5" t="str">
        <f t="shared" si="6"/>
        <v/>
      </c>
      <c r="I123" t="str">
        <f t="shared" si="7"/>
        <v/>
      </c>
    </row>
    <row r="124" spans="1:9">
      <c r="A124" t="str">
        <f>IF(Productos!A124="","",Productos!A124)</f>
        <v/>
      </c>
      <c r="B124" t="str">
        <f>IF(A124="","",Productos!B124)</f>
        <v/>
      </c>
      <c r="C124" t="str">
        <f>IF(A124="","",Productos!C124)</f>
        <v/>
      </c>
      <c r="D124" t="str">
        <f>IF(A124="","",Productos!D124)</f>
        <v/>
      </c>
      <c r="E124" s="4" t="str">
        <f>IF(A124="","",Productos!E124+SUMIFS(Movimientos!$E$4:$E$503,Movimientos!$C$4:$C$503,A124,Movimientos!$B$4:$B$503,"ENTRADA")+SUMIFS(Movimientos!$E$4:$E$503,Movimientos!$C$4:$C$503,A124,Movimientos!$B$4:$B$503,"AJUSTE+")-SUMIFS(Movimientos!$E$4:$E$503,Movimientos!$C$4:$C$503,A124,Movimientos!$B$4:$B$503,"SALIDA")-SUMIFS(Movimientos!$E$4:$E$503,Movimientos!$C$4:$C$503,A124,Movimientos!$B$4:$B$503,"AJUSTE-"))</f>
        <v/>
      </c>
      <c r="F124" s="4" t="str">
        <f>IF(A124="","",Productos!F124)</f>
        <v/>
      </c>
      <c r="G124" s="5" t="str">
        <f>IF(A124="","",Productos!G124)</f>
        <v/>
      </c>
      <c r="H124" s="5" t="str">
        <f t="shared" si="6"/>
        <v/>
      </c>
      <c r="I124" t="str">
        <f t="shared" si="7"/>
        <v/>
      </c>
    </row>
    <row r="125" spans="1:9">
      <c r="A125" t="str">
        <f>IF(Productos!A125="","",Productos!A125)</f>
        <v/>
      </c>
      <c r="B125" t="str">
        <f>IF(A125="","",Productos!B125)</f>
        <v/>
      </c>
      <c r="C125" t="str">
        <f>IF(A125="","",Productos!C125)</f>
        <v/>
      </c>
      <c r="D125" t="str">
        <f>IF(A125="","",Productos!D125)</f>
        <v/>
      </c>
      <c r="E125" s="4" t="str">
        <f>IF(A125="","",Productos!E125+SUMIFS(Movimientos!$E$4:$E$503,Movimientos!$C$4:$C$503,A125,Movimientos!$B$4:$B$503,"ENTRADA")+SUMIFS(Movimientos!$E$4:$E$503,Movimientos!$C$4:$C$503,A125,Movimientos!$B$4:$B$503,"AJUSTE+")-SUMIFS(Movimientos!$E$4:$E$503,Movimientos!$C$4:$C$503,A125,Movimientos!$B$4:$B$503,"SALIDA")-SUMIFS(Movimientos!$E$4:$E$503,Movimientos!$C$4:$C$503,A125,Movimientos!$B$4:$B$503,"AJUSTE-"))</f>
        <v/>
      </c>
      <c r="F125" s="4" t="str">
        <f>IF(A125="","",Productos!F125)</f>
        <v/>
      </c>
      <c r="G125" s="5" t="str">
        <f>IF(A125="","",Productos!G125)</f>
        <v/>
      </c>
      <c r="H125" s="5" t="str">
        <f t="shared" si="6"/>
        <v/>
      </c>
      <c r="I125" t="str">
        <f t="shared" si="7"/>
        <v/>
      </c>
    </row>
    <row r="126" spans="1:9">
      <c r="A126" t="str">
        <f>IF(Productos!A126="","",Productos!A126)</f>
        <v/>
      </c>
      <c r="B126" t="str">
        <f>IF(A126="","",Productos!B126)</f>
        <v/>
      </c>
      <c r="C126" t="str">
        <f>IF(A126="","",Productos!C126)</f>
        <v/>
      </c>
      <c r="D126" t="str">
        <f>IF(A126="","",Productos!D126)</f>
        <v/>
      </c>
      <c r="E126" s="4" t="str">
        <f>IF(A126="","",Productos!E126+SUMIFS(Movimientos!$E$4:$E$503,Movimientos!$C$4:$C$503,A126,Movimientos!$B$4:$B$503,"ENTRADA")+SUMIFS(Movimientos!$E$4:$E$503,Movimientos!$C$4:$C$503,A126,Movimientos!$B$4:$B$503,"AJUSTE+")-SUMIFS(Movimientos!$E$4:$E$503,Movimientos!$C$4:$C$503,A126,Movimientos!$B$4:$B$503,"SALIDA")-SUMIFS(Movimientos!$E$4:$E$503,Movimientos!$C$4:$C$503,A126,Movimientos!$B$4:$B$503,"AJUSTE-"))</f>
        <v/>
      </c>
      <c r="F126" s="4" t="str">
        <f>IF(A126="","",Productos!F126)</f>
        <v/>
      </c>
      <c r="G126" s="5" t="str">
        <f>IF(A126="","",Productos!G126)</f>
        <v/>
      </c>
      <c r="H126" s="5" t="str">
        <f t="shared" si="6"/>
        <v/>
      </c>
      <c r="I126" t="str">
        <f t="shared" si="7"/>
        <v/>
      </c>
    </row>
    <row r="127" spans="1:9">
      <c r="A127" t="str">
        <f>IF(Productos!A127="","",Productos!A127)</f>
        <v/>
      </c>
      <c r="B127" t="str">
        <f>IF(A127="","",Productos!B127)</f>
        <v/>
      </c>
      <c r="C127" t="str">
        <f>IF(A127="","",Productos!C127)</f>
        <v/>
      </c>
      <c r="D127" t="str">
        <f>IF(A127="","",Productos!D127)</f>
        <v/>
      </c>
      <c r="E127" s="4" t="str">
        <f>IF(A127="","",Productos!E127+SUMIFS(Movimientos!$E$4:$E$503,Movimientos!$C$4:$C$503,A127,Movimientos!$B$4:$B$503,"ENTRADA")+SUMIFS(Movimientos!$E$4:$E$503,Movimientos!$C$4:$C$503,A127,Movimientos!$B$4:$B$503,"AJUSTE+")-SUMIFS(Movimientos!$E$4:$E$503,Movimientos!$C$4:$C$503,A127,Movimientos!$B$4:$B$503,"SALIDA")-SUMIFS(Movimientos!$E$4:$E$503,Movimientos!$C$4:$C$503,A127,Movimientos!$B$4:$B$503,"AJUSTE-"))</f>
        <v/>
      </c>
      <c r="F127" s="4" t="str">
        <f>IF(A127="","",Productos!F127)</f>
        <v/>
      </c>
      <c r="G127" s="5" t="str">
        <f>IF(A127="","",Productos!G127)</f>
        <v/>
      </c>
      <c r="H127" s="5" t="str">
        <f t="shared" si="6"/>
        <v/>
      </c>
      <c r="I127" t="str">
        <f t="shared" si="7"/>
        <v/>
      </c>
    </row>
    <row r="128" spans="1:9">
      <c r="A128" t="str">
        <f>IF(Productos!A128="","",Productos!A128)</f>
        <v/>
      </c>
      <c r="B128" t="str">
        <f>IF(A128="","",Productos!B128)</f>
        <v/>
      </c>
      <c r="C128" t="str">
        <f>IF(A128="","",Productos!C128)</f>
        <v/>
      </c>
      <c r="D128" t="str">
        <f>IF(A128="","",Productos!D128)</f>
        <v/>
      </c>
      <c r="E128" s="4" t="str">
        <f>IF(A128="","",Productos!E128+SUMIFS(Movimientos!$E$4:$E$503,Movimientos!$C$4:$C$503,A128,Movimientos!$B$4:$B$503,"ENTRADA")+SUMIFS(Movimientos!$E$4:$E$503,Movimientos!$C$4:$C$503,A128,Movimientos!$B$4:$B$503,"AJUSTE+")-SUMIFS(Movimientos!$E$4:$E$503,Movimientos!$C$4:$C$503,A128,Movimientos!$B$4:$B$503,"SALIDA")-SUMIFS(Movimientos!$E$4:$E$503,Movimientos!$C$4:$C$503,A128,Movimientos!$B$4:$B$503,"AJUSTE-"))</f>
        <v/>
      </c>
      <c r="F128" s="4" t="str">
        <f>IF(A128="","",Productos!F128)</f>
        <v/>
      </c>
      <c r="G128" s="5" t="str">
        <f>IF(A128="","",Productos!G128)</f>
        <v/>
      </c>
      <c r="H128" s="5" t="str">
        <f t="shared" si="6"/>
        <v/>
      </c>
      <c r="I128" t="str">
        <f t="shared" si="7"/>
        <v/>
      </c>
    </row>
    <row r="129" spans="1:9">
      <c r="A129" t="str">
        <f>IF(Productos!A129="","",Productos!A129)</f>
        <v/>
      </c>
      <c r="B129" t="str">
        <f>IF(A129="","",Productos!B129)</f>
        <v/>
      </c>
      <c r="C129" t="str">
        <f>IF(A129="","",Productos!C129)</f>
        <v/>
      </c>
      <c r="D129" t="str">
        <f>IF(A129="","",Productos!D129)</f>
        <v/>
      </c>
      <c r="E129" s="4" t="str">
        <f>IF(A129="","",Productos!E129+SUMIFS(Movimientos!$E$4:$E$503,Movimientos!$C$4:$C$503,A129,Movimientos!$B$4:$B$503,"ENTRADA")+SUMIFS(Movimientos!$E$4:$E$503,Movimientos!$C$4:$C$503,A129,Movimientos!$B$4:$B$503,"AJUSTE+")-SUMIFS(Movimientos!$E$4:$E$503,Movimientos!$C$4:$C$503,A129,Movimientos!$B$4:$B$503,"SALIDA")-SUMIFS(Movimientos!$E$4:$E$503,Movimientos!$C$4:$C$503,A129,Movimientos!$B$4:$B$503,"AJUSTE-"))</f>
        <v/>
      </c>
      <c r="F129" s="4" t="str">
        <f>IF(A129="","",Productos!F129)</f>
        <v/>
      </c>
      <c r="G129" s="5" t="str">
        <f>IF(A129="","",Productos!G129)</f>
        <v/>
      </c>
      <c r="H129" s="5" t="str">
        <f t="shared" si="6"/>
        <v/>
      </c>
      <c r="I129" t="str">
        <f t="shared" si="7"/>
        <v/>
      </c>
    </row>
    <row r="130" spans="1:9">
      <c r="A130" t="str">
        <f>IF(Productos!A130="","",Productos!A130)</f>
        <v/>
      </c>
      <c r="B130" t="str">
        <f>IF(A130="","",Productos!B130)</f>
        <v/>
      </c>
      <c r="C130" t="str">
        <f>IF(A130="","",Productos!C130)</f>
        <v/>
      </c>
      <c r="D130" t="str">
        <f>IF(A130="","",Productos!D130)</f>
        <v/>
      </c>
      <c r="E130" s="4" t="str">
        <f>IF(A130="","",Productos!E130+SUMIFS(Movimientos!$E$4:$E$503,Movimientos!$C$4:$C$503,A130,Movimientos!$B$4:$B$503,"ENTRADA")+SUMIFS(Movimientos!$E$4:$E$503,Movimientos!$C$4:$C$503,A130,Movimientos!$B$4:$B$503,"AJUSTE+")-SUMIFS(Movimientos!$E$4:$E$503,Movimientos!$C$4:$C$503,A130,Movimientos!$B$4:$B$503,"SALIDA")-SUMIFS(Movimientos!$E$4:$E$503,Movimientos!$C$4:$C$503,A130,Movimientos!$B$4:$B$503,"AJUSTE-"))</f>
        <v/>
      </c>
      <c r="F130" s="4" t="str">
        <f>IF(A130="","",Productos!F130)</f>
        <v/>
      </c>
      <c r="G130" s="5" t="str">
        <f>IF(A130="","",Productos!G130)</f>
        <v/>
      </c>
      <c r="H130" s="5" t="str">
        <f t="shared" si="6"/>
        <v/>
      </c>
      <c r="I130" t="str">
        <f t="shared" si="7"/>
        <v/>
      </c>
    </row>
    <row r="131" spans="1:9">
      <c r="A131" t="str">
        <f>IF(Productos!A131="","",Productos!A131)</f>
        <v/>
      </c>
      <c r="B131" t="str">
        <f>IF(A131="","",Productos!B131)</f>
        <v/>
      </c>
      <c r="C131" t="str">
        <f>IF(A131="","",Productos!C131)</f>
        <v/>
      </c>
      <c r="D131" t="str">
        <f>IF(A131="","",Productos!D131)</f>
        <v/>
      </c>
      <c r="E131" s="4" t="str">
        <f>IF(A131="","",Productos!E131+SUMIFS(Movimientos!$E$4:$E$503,Movimientos!$C$4:$C$503,A131,Movimientos!$B$4:$B$503,"ENTRADA")+SUMIFS(Movimientos!$E$4:$E$503,Movimientos!$C$4:$C$503,A131,Movimientos!$B$4:$B$503,"AJUSTE+")-SUMIFS(Movimientos!$E$4:$E$503,Movimientos!$C$4:$C$503,A131,Movimientos!$B$4:$B$503,"SALIDA")-SUMIFS(Movimientos!$E$4:$E$503,Movimientos!$C$4:$C$503,A131,Movimientos!$B$4:$B$503,"AJUSTE-"))</f>
        <v/>
      </c>
      <c r="F131" s="4" t="str">
        <f>IF(A131="","",Productos!F131)</f>
        <v/>
      </c>
      <c r="G131" s="5" t="str">
        <f>IF(A131="","",Productos!G131)</f>
        <v/>
      </c>
      <c r="H131" s="5" t="str">
        <f t="shared" si="6"/>
        <v/>
      </c>
      <c r="I131" t="str">
        <f t="shared" si="7"/>
        <v/>
      </c>
    </row>
    <row r="132" spans="1:9">
      <c r="A132" t="str">
        <f>IF(Productos!A132="","",Productos!A132)</f>
        <v/>
      </c>
      <c r="B132" t="str">
        <f>IF(A132="","",Productos!B132)</f>
        <v/>
      </c>
      <c r="C132" t="str">
        <f>IF(A132="","",Productos!C132)</f>
        <v/>
      </c>
      <c r="D132" t="str">
        <f>IF(A132="","",Productos!D132)</f>
        <v/>
      </c>
      <c r="E132" s="4" t="str">
        <f>IF(A132="","",Productos!E132+SUMIFS(Movimientos!$E$4:$E$503,Movimientos!$C$4:$C$503,A132,Movimientos!$B$4:$B$503,"ENTRADA")+SUMIFS(Movimientos!$E$4:$E$503,Movimientos!$C$4:$C$503,A132,Movimientos!$B$4:$B$503,"AJUSTE+")-SUMIFS(Movimientos!$E$4:$E$503,Movimientos!$C$4:$C$503,A132,Movimientos!$B$4:$B$503,"SALIDA")-SUMIFS(Movimientos!$E$4:$E$503,Movimientos!$C$4:$C$503,A132,Movimientos!$B$4:$B$503,"AJUSTE-"))</f>
        <v/>
      </c>
      <c r="F132" s="4" t="str">
        <f>IF(A132="","",Productos!F132)</f>
        <v/>
      </c>
      <c r="G132" s="5" t="str">
        <f>IF(A132="","",Productos!G132)</f>
        <v/>
      </c>
      <c r="H132" s="5" t="str">
        <f t="shared" ref="H132:H163" si="8">IF(A132="","",E132*G132)</f>
        <v/>
      </c>
      <c r="I132" t="str">
        <f t="shared" ref="I132:I163" si="9">IF(A132="","",IF(E132&lt;=0,"AGOTADO",IF(E132&lt;=F132,"STOCK BAJO","OK")))</f>
        <v/>
      </c>
    </row>
    <row r="133" spans="1:9">
      <c r="A133" t="str">
        <f>IF(Productos!A133="","",Productos!A133)</f>
        <v/>
      </c>
      <c r="B133" t="str">
        <f>IF(A133="","",Productos!B133)</f>
        <v/>
      </c>
      <c r="C133" t="str">
        <f>IF(A133="","",Productos!C133)</f>
        <v/>
      </c>
      <c r="D133" t="str">
        <f>IF(A133="","",Productos!D133)</f>
        <v/>
      </c>
      <c r="E133" s="4" t="str">
        <f>IF(A133="","",Productos!E133+SUMIFS(Movimientos!$E$4:$E$503,Movimientos!$C$4:$C$503,A133,Movimientos!$B$4:$B$503,"ENTRADA")+SUMIFS(Movimientos!$E$4:$E$503,Movimientos!$C$4:$C$503,A133,Movimientos!$B$4:$B$503,"AJUSTE+")-SUMIFS(Movimientos!$E$4:$E$503,Movimientos!$C$4:$C$503,A133,Movimientos!$B$4:$B$503,"SALIDA")-SUMIFS(Movimientos!$E$4:$E$503,Movimientos!$C$4:$C$503,A133,Movimientos!$B$4:$B$503,"AJUSTE-"))</f>
        <v/>
      </c>
      <c r="F133" s="4" t="str">
        <f>IF(A133="","",Productos!F133)</f>
        <v/>
      </c>
      <c r="G133" s="5" t="str">
        <f>IF(A133="","",Productos!G133)</f>
        <v/>
      </c>
      <c r="H133" s="5" t="str">
        <f t="shared" si="8"/>
        <v/>
      </c>
      <c r="I133" t="str">
        <f t="shared" si="9"/>
        <v/>
      </c>
    </row>
    <row r="134" spans="1:9">
      <c r="A134" t="str">
        <f>IF(Productos!A134="","",Productos!A134)</f>
        <v/>
      </c>
      <c r="B134" t="str">
        <f>IF(A134="","",Productos!B134)</f>
        <v/>
      </c>
      <c r="C134" t="str">
        <f>IF(A134="","",Productos!C134)</f>
        <v/>
      </c>
      <c r="D134" t="str">
        <f>IF(A134="","",Productos!D134)</f>
        <v/>
      </c>
      <c r="E134" s="4" t="str">
        <f>IF(A134="","",Productos!E134+SUMIFS(Movimientos!$E$4:$E$503,Movimientos!$C$4:$C$503,A134,Movimientos!$B$4:$B$503,"ENTRADA")+SUMIFS(Movimientos!$E$4:$E$503,Movimientos!$C$4:$C$503,A134,Movimientos!$B$4:$B$503,"AJUSTE+")-SUMIFS(Movimientos!$E$4:$E$503,Movimientos!$C$4:$C$503,A134,Movimientos!$B$4:$B$503,"SALIDA")-SUMIFS(Movimientos!$E$4:$E$503,Movimientos!$C$4:$C$503,A134,Movimientos!$B$4:$B$503,"AJUSTE-"))</f>
        <v/>
      </c>
      <c r="F134" s="4" t="str">
        <f>IF(A134="","",Productos!F134)</f>
        <v/>
      </c>
      <c r="G134" s="5" t="str">
        <f>IF(A134="","",Productos!G134)</f>
        <v/>
      </c>
      <c r="H134" s="5" t="str">
        <f t="shared" si="8"/>
        <v/>
      </c>
      <c r="I134" t="str">
        <f t="shared" si="9"/>
        <v/>
      </c>
    </row>
    <row r="135" spans="1:9">
      <c r="A135" t="str">
        <f>IF(Productos!A135="","",Productos!A135)</f>
        <v/>
      </c>
      <c r="B135" t="str">
        <f>IF(A135="","",Productos!B135)</f>
        <v/>
      </c>
      <c r="C135" t="str">
        <f>IF(A135="","",Productos!C135)</f>
        <v/>
      </c>
      <c r="D135" t="str">
        <f>IF(A135="","",Productos!D135)</f>
        <v/>
      </c>
      <c r="E135" s="4" t="str">
        <f>IF(A135="","",Productos!E135+SUMIFS(Movimientos!$E$4:$E$503,Movimientos!$C$4:$C$503,A135,Movimientos!$B$4:$B$503,"ENTRADA")+SUMIFS(Movimientos!$E$4:$E$503,Movimientos!$C$4:$C$503,A135,Movimientos!$B$4:$B$503,"AJUSTE+")-SUMIFS(Movimientos!$E$4:$E$503,Movimientos!$C$4:$C$503,A135,Movimientos!$B$4:$B$503,"SALIDA")-SUMIFS(Movimientos!$E$4:$E$503,Movimientos!$C$4:$C$503,A135,Movimientos!$B$4:$B$503,"AJUSTE-"))</f>
        <v/>
      </c>
      <c r="F135" s="4" t="str">
        <f>IF(A135="","",Productos!F135)</f>
        <v/>
      </c>
      <c r="G135" s="5" t="str">
        <f>IF(A135="","",Productos!G135)</f>
        <v/>
      </c>
      <c r="H135" s="5" t="str">
        <f t="shared" si="8"/>
        <v/>
      </c>
      <c r="I135" t="str">
        <f t="shared" si="9"/>
        <v/>
      </c>
    </row>
    <row r="136" spans="1:9">
      <c r="A136" t="str">
        <f>IF(Productos!A136="","",Productos!A136)</f>
        <v/>
      </c>
      <c r="B136" t="str">
        <f>IF(A136="","",Productos!B136)</f>
        <v/>
      </c>
      <c r="C136" t="str">
        <f>IF(A136="","",Productos!C136)</f>
        <v/>
      </c>
      <c r="D136" t="str">
        <f>IF(A136="","",Productos!D136)</f>
        <v/>
      </c>
      <c r="E136" s="4" t="str">
        <f>IF(A136="","",Productos!E136+SUMIFS(Movimientos!$E$4:$E$503,Movimientos!$C$4:$C$503,A136,Movimientos!$B$4:$B$503,"ENTRADA")+SUMIFS(Movimientos!$E$4:$E$503,Movimientos!$C$4:$C$503,A136,Movimientos!$B$4:$B$503,"AJUSTE+")-SUMIFS(Movimientos!$E$4:$E$503,Movimientos!$C$4:$C$503,A136,Movimientos!$B$4:$B$503,"SALIDA")-SUMIFS(Movimientos!$E$4:$E$503,Movimientos!$C$4:$C$503,A136,Movimientos!$B$4:$B$503,"AJUSTE-"))</f>
        <v/>
      </c>
      <c r="F136" s="4" t="str">
        <f>IF(A136="","",Productos!F136)</f>
        <v/>
      </c>
      <c r="G136" s="5" t="str">
        <f>IF(A136="","",Productos!G136)</f>
        <v/>
      </c>
      <c r="H136" s="5" t="str">
        <f t="shared" si="8"/>
        <v/>
      </c>
      <c r="I136" t="str">
        <f t="shared" si="9"/>
        <v/>
      </c>
    </row>
    <row r="137" spans="1:9">
      <c r="A137" t="str">
        <f>IF(Productos!A137="","",Productos!A137)</f>
        <v/>
      </c>
      <c r="B137" t="str">
        <f>IF(A137="","",Productos!B137)</f>
        <v/>
      </c>
      <c r="C137" t="str">
        <f>IF(A137="","",Productos!C137)</f>
        <v/>
      </c>
      <c r="D137" t="str">
        <f>IF(A137="","",Productos!D137)</f>
        <v/>
      </c>
      <c r="E137" s="4" t="str">
        <f>IF(A137="","",Productos!E137+SUMIFS(Movimientos!$E$4:$E$503,Movimientos!$C$4:$C$503,A137,Movimientos!$B$4:$B$503,"ENTRADA")+SUMIFS(Movimientos!$E$4:$E$503,Movimientos!$C$4:$C$503,A137,Movimientos!$B$4:$B$503,"AJUSTE+")-SUMIFS(Movimientos!$E$4:$E$503,Movimientos!$C$4:$C$503,A137,Movimientos!$B$4:$B$503,"SALIDA")-SUMIFS(Movimientos!$E$4:$E$503,Movimientos!$C$4:$C$503,A137,Movimientos!$B$4:$B$503,"AJUSTE-"))</f>
        <v/>
      </c>
      <c r="F137" s="4" t="str">
        <f>IF(A137="","",Productos!F137)</f>
        <v/>
      </c>
      <c r="G137" s="5" t="str">
        <f>IF(A137="","",Productos!G137)</f>
        <v/>
      </c>
      <c r="H137" s="5" t="str">
        <f t="shared" si="8"/>
        <v/>
      </c>
      <c r="I137" t="str">
        <f t="shared" si="9"/>
        <v/>
      </c>
    </row>
    <row r="138" spans="1:9">
      <c r="A138" t="str">
        <f>IF(Productos!A138="","",Productos!A138)</f>
        <v/>
      </c>
      <c r="B138" t="str">
        <f>IF(A138="","",Productos!B138)</f>
        <v/>
      </c>
      <c r="C138" t="str">
        <f>IF(A138="","",Productos!C138)</f>
        <v/>
      </c>
      <c r="D138" t="str">
        <f>IF(A138="","",Productos!D138)</f>
        <v/>
      </c>
      <c r="E138" s="4" t="str">
        <f>IF(A138="","",Productos!E138+SUMIFS(Movimientos!$E$4:$E$503,Movimientos!$C$4:$C$503,A138,Movimientos!$B$4:$B$503,"ENTRADA")+SUMIFS(Movimientos!$E$4:$E$503,Movimientos!$C$4:$C$503,A138,Movimientos!$B$4:$B$503,"AJUSTE+")-SUMIFS(Movimientos!$E$4:$E$503,Movimientos!$C$4:$C$503,A138,Movimientos!$B$4:$B$503,"SALIDA")-SUMIFS(Movimientos!$E$4:$E$503,Movimientos!$C$4:$C$503,A138,Movimientos!$B$4:$B$503,"AJUSTE-"))</f>
        <v/>
      </c>
      <c r="F138" s="4" t="str">
        <f>IF(A138="","",Productos!F138)</f>
        <v/>
      </c>
      <c r="G138" s="5" t="str">
        <f>IF(A138="","",Productos!G138)</f>
        <v/>
      </c>
      <c r="H138" s="5" t="str">
        <f t="shared" si="8"/>
        <v/>
      </c>
      <c r="I138" t="str">
        <f t="shared" si="9"/>
        <v/>
      </c>
    </row>
    <row r="139" spans="1:9">
      <c r="A139" t="str">
        <f>IF(Productos!A139="","",Productos!A139)</f>
        <v/>
      </c>
      <c r="B139" t="str">
        <f>IF(A139="","",Productos!B139)</f>
        <v/>
      </c>
      <c r="C139" t="str">
        <f>IF(A139="","",Productos!C139)</f>
        <v/>
      </c>
      <c r="D139" t="str">
        <f>IF(A139="","",Productos!D139)</f>
        <v/>
      </c>
      <c r="E139" s="4" t="str">
        <f>IF(A139="","",Productos!E139+SUMIFS(Movimientos!$E$4:$E$503,Movimientos!$C$4:$C$503,A139,Movimientos!$B$4:$B$503,"ENTRADA")+SUMIFS(Movimientos!$E$4:$E$503,Movimientos!$C$4:$C$503,A139,Movimientos!$B$4:$B$503,"AJUSTE+")-SUMIFS(Movimientos!$E$4:$E$503,Movimientos!$C$4:$C$503,A139,Movimientos!$B$4:$B$503,"SALIDA")-SUMIFS(Movimientos!$E$4:$E$503,Movimientos!$C$4:$C$503,A139,Movimientos!$B$4:$B$503,"AJUSTE-"))</f>
        <v/>
      </c>
      <c r="F139" s="4" t="str">
        <f>IF(A139="","",Productos!F139)</f>
        <v/>
      </c>
      <c r="G139" s="5" t="str">
        <f>IF(A139="","",Productos!G139)</f>
        <v/>
      </c>
      <c r="H139" s="5" t="str">
        <f t="shared" si="8"/>
        <v/>
      </c>
      <c r="I139" t="str">
        <f t="shared" si="9"/>
        <v/>
      </c>
    </row>
    <row r="140" spans="1:9">
      <c r="A140" t="str">
        <f>IF(Productos!A140="","",Productos!A140)</f>
        <v/>
      </c>
      <c r="B140" t="str">
        <f>IF(A140="","",Productos!B140)</f>
        <v/>
      </c>
      <c r="C140" t="str">
        <f>IF(A140="","",Productos!C140)</f>
        <v/>
      </c>
      <c r="D140" t="str">
        <f>IF(A140="","",Productos!D140)</f>
        <v/>
      </c>
      <c r="E140" s="4" t="str">
        <f>IF(A140="","",Productos!E140+SUMIFS(Movimientos!$E$4:$E$503,Movimientos!$C$4:$C$503,A140,Movimientos!$B$4:$B$503,"ENTRADA")+SUMIFS(Movimientos!$E$4:$E$503,Movimientos!$C$4:$C$503,A140,Movimientos!$B$4:$B$503,"AJUSTE+")-SUMIFS(Movimientos!$E$4:$E$503,Movimientos!$C$4:$C$503,A140,Movimientos!$B$4:$B$503,"SALIDA")-SUMIFS(Movimientos!$E$4:$E$503,Movimientos!$C$4:$C$503,A140,Movimientos!$B$4:$B$503,"AJUSTE-"))</f>
        <v/>
      </c>
      <c r="F140" s="4" t="str">
        <f>IF(A140="","",Productos!F140)</f>
        <v/>
      </c>
      <c r="G140" s="5" t="str">
        <f>IF(A140="","",Productos!G140)</f>
        <v/>
      </c>
      <c r="H140" s="5" t="str">
        <f t="shared" si="8"/>
        <v/>
      </c>
      <c r="I140" t="str">
        <f t="shared" si="9"/>
        <v/>
      </c>
    </row>
    <row r="141" spans="1:9">
      <c r="A141" t="str">
        <f>IF(Productos!A141="","",Productos!A141)</f>
        <v/>
      </c>
      <c r="B141" t="str">
        <f>IF(A141="","",Productos!B141)</f>
        <v/>
      </c>
      <c r="C141" t="str">
        <f>IF(A141="","",Productos!C141)</f>
        <v/>
      </c>
      <c r="D141" t="str">
        <f>IF(A141="","",Productos!D141)</f>
        <v/>
      </c>
      <c r="E141" s="4" t="str">
        <f>IF(A141="","",Productos!E141+SUMIFS(Movimientos!$E$4:$E$503,Movimientos!$C$4:$C$503,A141,Movimientos!$B$4:$B$503,"ENTRADA")+SUMIFS(Movimientos!$E$4:$E$503,Movimientos!$C$4:$C$503,A141,Movimientos!$B$4:$B$503,"AJUSTE+")-SUMIFS(Movimientos!$E$4:$E$503,Movimientos!$C$4:$C$503,A141,Movimientos!$B$4:$B$503,"SALIDA")-SUMIFS(Movimientos!$E$4:$E$503,Movimientos!$C$4:$C$503,A141,Movimientos!$B$4:$B$503,"AJUSTE-"))</f>
        <v/>
      </c>
      <c r="F141" s="4" t="str">
        <f>IF(A141="","",Productos!F141)</f>
        <v/>
      </c>
      <c r="G141" s="5" t="str">
        <f>IF(A141="","",Productos!G141)</f>
        <v/>
      </c>
      <c r="H141" s="5" t="str">
        <f t="shared" si="8"/>
        <v/>
      </c>
      <c r="I141" t="str">
        <f t="shared" si="9"/>
        <v/>
      </c>
    </row>
    <row r="142" spans="1:9">
      <c r="A142" t="str">
        <f>IF(Productos!A142="","",Productos!A142)</f>
        <v/>
      </c>
      <c r="B142" t="str">
        <f>IF(A142="","",Productos!B142)</f>
        <v/>
      </c>
      <c r="C142" t="str">
        <f>IF(A142="","",Productos!C142)</f>
        <v/>
      </c>
      <c r="D142" t="str">
        <f>IF(A142="","",Productos!D142)</f>
        <v/>
      </c>
      <c r="E142" s="4" t="str">
        <f>IF(A142="","",Productos!E142+SUMIFS(Movimientos!$E$4:$E$503,Movimientos!$C$4:$C$503,A142,Movimientos!$B$4:$B$503,"ENTRADA")+SUMIFS(Movimientos!$E$4:$E$503,Movimientos!$C$4:$C$503,A142,Movimientos!$B$4:$B$503,"AJUSTE+")-SUMIFS(Movimientos!$E$4:$E$503,Movimientos!$C$4:$C$503,A142,Movimientos!$B$4:$B$503,"SALIDA")-SUMIFS(Movimientos!$E$4:$E$503,Movimientos!$C$4:$C$503,A142,Movimientos!$B$4:$B$503,"AJUSTE-"))</f>
        <v/>
      </c>
      <c r="F142" s="4" t="str">
        <f>IF(A142="","",Productos!F142)</f>
        <v/>
      </c>
      <c r="G142" s="5" t="str">
        <f>IF(A142="","",Productos!G142)</f>
        <v/>
      </c>
      <c r="H142" s="5" t="str">
        <f t="shared" si="8"/>
        <v/>
      </c>
      <c r="I142" t="str">
        <f t="shared" si="9"/>
        <v/>
      </c>
    </row>
    <row r="143" spans="1:9">
      <c r="A143" t="str">
        <f>IF(Productos!A143="","",Productos!A143)</f>
        <v/>
      </c>
      <c r="B143" t="str">
        <f>IF(A143="","",Productos!B143)</f>
        <v/>
      </c>
      <c r="C143" t="str">
        <f>IF(A143="","",Productos!C143)</f>
        <v/>
      </c>
      <c r="D143" t="str">
        <f>IF(A143="","",Productos!D143)</f>
        <v/>
      </c>
      <c r="E143" s="4" t="str">
        <f>IF(A143="","",Productos!E143+SUMIFS(Movimientos!$E$4:$E$503,Movimientos!$C$4:$C$503,A143,Movimientos!$B$4:$B$503,"ENTRADA")+SUMIFS(Movimientos!$E$4:$E$503,Movimientos!$C$4:$C$503,A143,Movimientos!$B$4:$B$503,"AJUSTE+")-SUMIFS(Movimientos!$E$4:$E$503,Movimientos!$C$4:$C$503,A143,Movimientos!$B$4:$B$503,"SALIDA")-SUMIFS(Movimientos!$E$4:$E$503,Movimientos!$C$4:$C$503,A143,Movimientos!$B$4:$B$503,"AJUSTE-"))</f>
        <v/>
      </c>
      <c r="F143" s="4" t="str">
        <f>IF(A143="","",Productos!F143)</f>
        <v/>
      </c>
      <c r="G143" s="5" t="str">
        <f>IF(A143="","",Productos!G143)</f>
        <v/>
      </c>
      <c r="H143" s="5" t="str">
        <f t="shared" si="8"/>
        <v/>
      </c>
      <c r="I143" t="str">
        <f t="shared" si="9"/>
        <v/>
      </c>
    </row>
    <row r="144" spans="1:9">
      <c r="A144" t="str">
        <f>IF(Productos!A144="","",Productos!A144)</f>
        <v/>
      </c>
      <c r="B144" t="str">
        <f>IF(A144="","",Productos!B144)</f>
        <v/>
      </c>
      <c r="C144" t="str">
        <f>IF(A144="","",Productos!C144)</f>
        <v/>
      </c>
      <c r="D144" t="str">
        <f>IF(A144="","",Productos!D144)</f>
        <v/>
      </c>
      <c r="E144" s="4" t="str">
        <f>IF(A144="","",Productos!E144+SUMIFS(Movimientos!$E$4:$E$503,Movimientos!$C$4:$C$503,A144,Movimientos!$B$4:$B$503,"ENTRADA")+SUMIFS(Movimientos!$E$4:$E$503,Movimientos!$C$4:$C$503,A144,Movimientos!$B$4:$B$503,"AJUSTE+")-SUMIFS(Movimientos!$E$4:$E$503,Movimientos!$C$4:$C$503,A144,Movimientos!$B$4:$B$503,"SALIDA")-SUMIFS(Movimientos!$E$4:$E$503,Movimientos!$C$4:$C$503,A144,Movimientos!$B$4:$B$503,"AJUSTE-"))</f>
        <v/>
      </c>
      <c r="F144" s="4" t="str">
        <f>IF(A144="","",Productos!F144)</f>
        <v/>
      </c>
      <c r="G144" s="5" t="str">
        <f>IF(A144="","",Productos!G144)</f>
        <v/>
      </c>
      <c r="H144" s="5" t="str">
        <f t="shared" si="8"/>
        <v/>
      </c>
      <c r="I144" t="str">
        <f t="shared" si="9"/>
        <v/>
      </c>
    </row>
    <row r="145" spans="1:9">
      <c r="A145" t="str">
        <f>IF(Productos!A145="","",Productos!A145)</f>
        <v/>
      </c>
      <c r="B145" t="str">
        <f>IF(A145="","",Productos!B145)</f>
        <v/>
      </c>
      <c r="C145" t="str">
        <f>IF(A145="","",Productos!C145)</f>
        <v/>
      </c>
      <c r="D145" t="str">
        <f>IF(A145="","",Productos!D145)</f>
        <v/>
      </c>
      <c r="E145" s="4" t="str">
        <f>IF(A145="","",Productos!E145+SUMIFS(Movimientos!$E$4:$E$503,Movimientos!$C$4:$C$503,A145,Movimientos!$B$4:$B$503,"ENTRADA")+SUMIFS(Movimientos!$E$4:$E$503,Movimientos!$C$4:$C$503,A145,Movimientos!$B$4:$B$503,"AJUSTE+")-SUMIFS(Movimientos!$E$4:$E$503,Movimientos!$C$4:$C$503,A145,Movimientos!$B$4:$B$503,"SALIDA")-SUMIFS(Movimientos!$E$4:$E$503,Movimientos!$C$4:$C$503,A145,Movimientos!$B$4:$B$503,"AJUSTE-"))</f>
        <v/>
      </c>
      <c r="F145" s="4" t="str">
        <f>IF(A145="","",Productos!F145)</f>
        <v/>
      </c>
      <c r="G145" s="5" t="str">
        <f>IF(A145="","",Productos!G145)</f>
        <v/>
      </c>
      <c r="H145" s="5" t="str">
        <f t="shared" si="8"/>
        <v/>
      </c>
      <c r="I145" t="str">
        <f t="shared" si="9"/>
        <v/>
      </c>
    </row>
    <row r="146" spans="1:9">
      <c r="A146" t="str">
        <f>IF(Productos!A146="","",Productos!A146)</f>
        <v/>
      </c>
      <c r="B146" t="str">
        <f>IF(A146="","",Productos!B146)</f>
        <v/>
      </c>
      <c r="C146" t="str">
        <f>IF(A146="","",Productos!C146)</f>
        <v/>
      </c>
      <c r="D146" t="str">
        <f>IF(A146="","",Productos!D146)</f>
        <v/>
      </c>
      <c r="E146" s="4" t="str">
        <f>IF(A146="","",Productos!E146+SUMIFS(Movimientos!$E$4:$E$503,Movimientos!$C$4:$C$503,A146,Movimientos!$B$4:$B$503,"ENTRADA")+SUMIFS(Movimientos!$E$4:$E$503,Movimientos!$C$4:$C$503,A146,Movimientos!$B$4:$B$503,"AJUSTE+")-SUMIFS(Movimientos!$E$4:$E$503,Movimientos!$C$4:$C$503,A146,Movimientos!$B$4:$B$503,"SALIDA")-SUMIFS(Movimientos!$E$4:$E$503,Movimientos!$C$4:$C$503,A146,Movimientos!$B$4:$B$503,"AJUSTE-"))</f>
        <v/>
      </c>
      <c r="F146" s="4" t="str">
        <f>IF(A146="","",Productos!F146)</f>
        <v/>
      </c>
      <c r="G146" s="5" t="str">
        <f>IF(A146="","",Productos!G146)</f>
        <v/>
      </c>
      <c r="H146" s="5" t="str">
        <f t="shared" si="8"/>
        <v/>
      </c>
      <c r="I146" t="str">
        <f t="shared" si="9"/>
        <v/>
      </c>
    </row>
    <row r="147" spans="1:9">
      <c r="A147" t="str">
        <f>IF(Productos!A147="","",Productos!A147)</f>
        <v/>
      </c>
      <c r="B147" t="str">
        <f>IF(A147="","",Productos!B147)</f>
        <v/>
      </c>
      <c r="C147" t="str">
        <f>IF(A147="","",Productos!C147)</f>
        <v/>
      </c>
      <c r="D147" t="str">
        <f>IF(A147="","",Productos!D147)</f>
        <v/>
      </c>
      <c r="E147" s="4" t="str">
        <f>IF(A147="","",Productos!E147+SUMIFS(Movimientos!$E$4:$E$503,Movimientos!$C$4:$C$503,A147,Movimientos!$B$4:$B$503,"ENTRADA")+SUMIFS(Movimientos!$E$4:$E$503,Movimientos!$C$4:$C$503,A147,Movimientos!$B$4:$B$503,"AJUSTE+")-SUMIFS(Movimientos!$E$4:$E$503,Movimientos!$C$4:$C$503,A147,Movimientos!$B$4:$B$503,"SALIDA")-SUMIFS(Movimientos!$E$4:$E$503,Movimientos!$C$4:$C$503,A147,Movimientos!$B$4:$B$503,"AJUSTE-"))</f>
        <v/>
      </c>
      <c r="F147" s="4" t="str">
        <f>IF(A147="","",Productos!F147)</f>
        <v/>
      </c>
      <c r="G147" s="5" t="str">
        <f>IF(A147="","",Productos!G147)</f>
        <v/>
      </c>
      <c r="H147" s="5" t="str">
        <f t="shared" si="8"/>
        <v/>
      </c>
      <c r="I147" t="str">
        <f t="shared" si="9"/>
        <v/>
      </c>
    </row>
    <row r="148" spans="1:9">
      <c r="A148" t="str">
        <f>IF(Productos!A148="","",Productos!A148)</f>
        <v/>
      </c>
      <c r="B148" t="str">
        <f>IF(A148="","",Productos!B148)</f>
        <v/>
      </c>
      <c r="C148" t="str">
        <f>IF(A148="","",Productos!C148)</f>
        <v/>
      </c>
      <c r="D148" t="str">
        <f>IF(A148="","",Productos!D148)</f>
        <v/>
      </c>
      <c r="E148" s="4" t="str">
        <f>IF(A148="","",Productos!E148+SUMIFS(Movimientos!$E$4:$E$503,Movimientos!$C$4:$C$503,A148,Movimientos!$B$4:$B$503,"ENTRADA")+SUMIFS(Movimientos!$E$4:$E$503,Movimientos!$C$4:$C$503,A148,Movimientos!$B$4:$B$503,"AJUSTE+")-SUMIFS(Movimientos!$E$4:$E$503,Movimientos!$C$4:$C$503,A148,Movimientos!$B$4:$B$503,"SALIDA")-SUMIFS(Movimientos!$E$4:$E$503,Movimientos!$C$4:$C$503,A148,Movimientos!$B$4:$B$503,"AJUSTE-"))</f>
        <v/>
      </c>
      <c r="F148" s="4" t="str">
        <f>IF(A148="","",Productos!F148)</f>
        <v/>
      </c>
      <c r="G148" s="5" t="str">
        <f>IF(A148="","",Productos!G148)</f>
        <v/>
      </c>
      <c r="H148" s="5" t="str">
        <f t="shared" si="8"/>
        <v/>
      </c>
      <c r="I148" t="str">
        <f t="shared" si="9"/>
        <v/>
      </c>
    </row>
    <row r="149" spans="1:9">
      <c r="A149" t="str">
        <f>IF(Productos!A149="","",Productos!A149)</f>
        <v/>
      </c>
      <c r="B149" t="str">
        <f>IF(A149="","",Productos!B149)</f>
        <v/>
      </c>
      <c r="C149" t="str">
        <f>IF(A149="","",Productos!C149)</f>
        <v/>
      </c>
      <c r="D149" t="str">
        <f>IF(A149="","",Productos!D149)</f>
        <v/>
      </c>
      <c r="E149" s="4" t="str">
        <f>IF(A149="","",Productos!E149+SUMIFS(Movimientos!$E$4:$E$503,Movimientos!$C$4:$C$503,A149,Movimientos!$B$4:$B$503,"ENTRADA")+SUMIFS(Movimientos!$E$4:$E$503,Movimientos!$C$4:$C$503,A149,Movimientos!$B$4:$B$503,"AJUSTE+")-SUMIFS(Movimientos!$E$4:$E$503,Movimientos!$C$4:$C$503,A149,Movimientos!$B$4:$B$503,"SALIDA")-SUMIFS(Movimientos!$E$4:$E$503,Movimientos!$C$4:$C$503,A149,Movimientos!$B$4:$B$503,"AJUSTE-"))</f>
        <v/>
      </c>
      <c r="F149" s="4" t="str">
        <f>IF(A149="","",Productos!F149)</f>
        <v/>
      </c>
      <c r="G149" s="5" t="str">
        <f>IF(A149="","",Productos!G149)</f>
        <v/>
      </c>
      <c r="H149" s="5" t="str">
        <f t="shared" si="8"/>
        <v/>
      </c>
      <c r="I149" t="str">
        <f t="shared" si="9"/>
        <v/>
      </c>
    </row>
    <row r="150" spans="1:9">
      <c r="A150" t="str">
        <f>IF(Productos!A150="","",Productos!A150)</f>
        <v/>
      </c>
      <c r="B150" t="str">
        <f>IF(A150="","",Productos!B150)</f>
        <v/>
      </c>
      <c r="C150" t="str">
        <f>IF(A150="","",Productos!C150)</f>
        <v/>
      </c>
      <c r="D150" t="str">
        <f>IF(A150="","",Productos!D150)</f>
        <v/>
      </c>
      <c r="E150" s="4" t="str">
        <f>IF(A150="","",Productos!E150+SUMIFS(Movimientos!$E$4:$E$503,Movimientos!$C$4:$C$503,A150,Movimientos!$B$4:$B$503,"ENTRADA")+SUMIFS(Movimientos!$E$4:$E$503,Movimientos!$C$4:$C$503,A150,Movimientos!$B$4:$B$503,"AJUSTE+")-SUMIFS(Movimientos!$E$4:$E$503,Movimientos!$C$4:$C$503,A150,Movimientos!$B$4:$B$503,"SALIDA")-SUMIFS(Movimientos!$E$4:$E$503,Movimientos!$C$4:$C$503,A150,Movimientos!$B$4:$B$503,"AJUSTE-"))</f>
        <v/>
      </c>
      <c r="F150" s="4" t="str">
        <f>IF(A150="","",Productos!F150)</f>
        <v/>
      </c>
      <c r="G150" s="5" t="str">
        <f>IF(A150="","",Productos!G150)</f>
        <v/>
      </c>
      <c r="H150" s="5" t="str">
        <f t="shared" si="8"/>
        <v/>
      </c>
      <c r="I150" t="str">
        <f t="shared" si="9"/>
        <v/>
      </c>
    </row>
    <row r="151" spans="1:9">
      <c r="A151" t="str">
        <f>IF(Productos!A151="","",Productos!A151)</f>
        <v/>
      </c>
      <c r="B151" t="str">
        <f>IF(A151="","",Productos!B151)</f>
        <v/>
      </c>
      <c r="C151" t="str">
        <f>IF(A151="","",Productos!C151)</f>
        <v/>
      </c>
      <c r="D151" t="str">
        <f>IF(A151="","",Productos!D151)</f>
        <v/>
      </c>
      <c r="E151" s="4" t="str">
        <f>IF(A151="","",Productos!E151+SUMIFS(Movimientos!$E$4:$E$503,Movimientos!$C$4:$C$503,A151,Movimientos!$B$4:$B$503,"ENTRADA")+SUMIFS(Movimientos!$E$4:$E$503,Movimientos!$C$4:$C$503,A151,Movimientos!$B$4:$B$503,"AJUSTE+")-SUMIFS(Movimientos!$E$4:$E$503,Movimientos!$C$4:$C$503,A151,Movimientos!$B$4:$B$503,"SALIDA")-SUMIFS(Movimientos!$E$4:$E$503,Movimientos!$C$4:$C$503,A151,Movimientos!$B$4:$B$503,"AJUSTE-"))</f>
        <v/>
      </c>
      <c r="F151" s="4" t="str">
        <f>IF(A151="","",Productos!F151)</f>
        <v/>
      </c>
      <c r="G151" s="5" t="str">
        <f>IF(A151="","",Productos!G151)</f>
        <v/>
      </c>
      <c r="H151" s="5" t="str">
        <f t="shared" si="8"/>
        <v/>
      </c>
      <c r="I151" t="str">
        <f t="shared" si="9"/>
        <v/>
      </c>
    </row>
    <row r="152" spans="1:9">
      <c r="A152" t="str">
        <f>IF(Productos!A152="","",Productos!A152)</f>
        <v/>
      </c>
      <c r="B152" t="str">
        <f>IF(A152="","",Productos!B152)</f>
        <v/>
      </c>
      <c r="C152" t="str">
        <f>IF(A152="","",Productos!C152)</f>
        <v/>
      </c>
      <c r="D152" t="str">
        <f>IF(A152="","",Productos!D152)</f>
        <v/>
      </c>
      <c r="E152" s="4" t="str">
        <f>IF(A152="","",Productos!E152+SUMIFS(Movimientos!$E$4:$E$503,Movimientos!$C$4:$C$503,A152,Movimientos!$B$4:$B$503,"ENTRADA")+SUMIFS(Movimientos!$E$4:$E$503,Movimientos!$C$4:$C$503,A152,Movimientos!$B$4:$B$503,"AJUSTE+")-SUMIFS(Movimientos!$E$4:$E$503,Movimientos!$C$4:$C$503,A152,Movimientos!$B$4:$B$503,"SALIDA")-SUMIFS(Movimientos!$E$4:$E$503,Movimientos!$C$4:$C$503,A152,Movimientos!$B$4:$B$503,"AJUSTE-"))</f>
        <v/>
      </c>
      <c r="F152" s="4" t="str">
        <f>IF(A152="","",Productos!F152)</f>
        <v/>
      </c>
      <c r="G152" s="5" t="str">
        <f>IF(A152="","",Productos!G152)</f>
        <v/>
      </c>
      <c r="H152" s="5" t="str">
        <f t="shared" si="8"/>
        <v/>
      </c>
      <c r="I152" t="str">
        <f t="shared" si="9"/>
        <v/>
      </c>
    </row>
    <row r="153" spans="1:9">
      <c r="A153" t="str">
        <f>IF(Productos!A153="","",Productos!A153)</f>
        <v/>
      </c>
      <c r="B153" t="str">
        <f>IF(A153="","",Productos!B153)</f>
        <v/>
      </c>
      <c r="C153" t="str">
        <f>IF(A153="","",Productos!C153)</f>
        <v/>
      </c>
      <c r="D153" t="str">
        <f>IF(A153="","",Productos!D153)</f>
        <v/>
      </c>
      <c r="E153" s="4" t="str">
        <f>IF(A153="","",Productos!E153+SUMIFS(Movimientos!$E$4:$E$503,Movimientos!$C$4:$C$503,A153,Movimientos!$B$4:$B$503,"ENTRADA")+SUMIFS(Movimientos!$E$4:$E$503,Movimientos!$C$4:$C$503,A153,Movimientos!$B$4:$B$503,"AJUSTE+")-SUMIFS(Movimientos!$E$4:$E$503,Movimientos!$C$4:$C$503,A153,Movimientos!$B$4:$B$503,"SALIDA")-SUMIFS(Movimientos!$E$4:$E$503,Movimientos!$C$4:$C$503,A153,Movimientos!$B$4:$B$503,"AJUSTE-"))</f>
        <v/>
      </c>
      <c r="F153" s="4" t="str">
        <f>IF(A153="","",Productos!F153)</f>
        <v/>
      </c>
      <c r="G153" s="5" t="str">
        <f>IF(A153="","",Productos!G153)</f>
        <v/>
      </c>
      <c r="H153" s="5" t="str">
        <f t="shared" si="8"/>
        <v/>
      </c>
      <c r="I153" t="str">
        <f t="shared" si="9"/>
        <v/>
      </c>
    </row>
    <row r="154" spans="1:9">
      <c r="A154" t="str">
        <f>IF(Productos!A154="","",Productos!A154)</f>
        <v/>
      </c>
      <c r="B154" t="str">
        <f>IF(A154="","",Productos!B154)</f>
        <v/>
      </c>
      <c r="C154" t="str">
        <f>IF(A154="","",Productos!C154)</f>
        <v/>
      </c>
      <c r="D154" t="str">
        <f>IF(A154="","",Productos!D154)</f>
        <v/>
      </c>
      <c r="E154" s="4" t="str">
        <f>IF(A154="","",Productos!E154+SUMIFS(Movimientos!$E$4:$E$503,Movimientos!$C$4:$C$503,A154,Movimientos!$B$4:$B$503,"ENTRADA")+SUMIFS(Movimientos!$E$4:$E$503,Movimientos!$C$4:$C$503,A154,Movimientos!$B$4:$B$503,"AJUSTE+")-SUMIFS(Movimientos!$E$4:$E$503,Movimientos!$C$4:$C$503,A154,Movimientos!$B$4:$B$503,"SALIDA")-SUMIFS(Movimientos!$E$4:$E$503,Movimientos!$C$4:$C$503,A154,Movimientos!$B$4:$B$503,"AJUSTE-"))</f>
        <v/>
      </c>
      <c r="F154" s="4" t="str">
        <f>IF(A154="","",Productos!F154)</f>
        <v/>
      </c>
      <c r="G154" s="5" t="str">
        <f>IF(A154="","",Productos!G154)</f>
        <v/>
      </c>
      <c r="H154" s="5" t="str">
        <f t="shared" si="8"/>
        <v/>
      </c>
      <c r="I154" t="str">
        <f t="shared" si="9"/>
        <v/>
      </c>
    </row>
    <row r="155" spans="1:9">
      <c r="A155" t="str">
        <f>IF(Productos!A155="","",Productos!A155)</f>
        <v/>
      </c>
      <c r="B155" t="str">
        <f>IF(A155="","",Productos!B155)</f>
        <v/>
      </c>
      <c r="C155" t="str">
        <f>IF(A155="","",Productos!C155)</f>
        <v/>
      </c>
      <c r="D155" t="str">
        <f>IF(A155="","",Productos!D155)</f>
        <v/>
      </c>
      <c r="E155" s="4" t="str">
        <f>IF(A155="","",Productos!E155+SUMIFS(Movimientos!$E$4:$E$503,Movimientos!$C$4:$C$503,A155,Movimientos!$B$4:$B$503,"ENTRADA")+SUMIFS(Movimientos!$E$4:$E$503,Movimientos!$C$4:$C$503,A155,Movimientos!$B$4:$B$503,"AJUSTE+")-SUMIFS(Movimientos!$E$4:$E$503,Movimientos!$C$4:$C$503,A155,Movimientos!$B$4:$B$503,"SALIDA")-SUMIFS(Movimientos!$E$4:$E$503,Movimientos!$C$4:$C$503,A155,Movimientos!$B$4:$B$503,"AJUSTE-"))</f>
        <v/>
      </c>
      <c r="F155" s="4" t="str">
        <f>IF(A155="","",Productos!F155)</f>
        <v/>
      </c>
      <c r="G155" s="5" t="str">
        <f>IF(A155="","",Productos!G155)</f>
        <v/>
      </c>
      <c r="H155" s="5" t="str">
        <f t="shared" si="8"/>
        <v/>
      </c>
      <c r="I155" t="str">
        <f t="shared" si="9"/>
        <v/>
      </c>
    </row>
    <row r="156" spans="1:9">
      <c r="A156" t="str">
        <f>IF(Productos!A156="","",Productos!A156)</f>
        <v/>
      </c>
      <c r="B156" t="str">
        <f>IF(A156="","",Productos!B156)</f>
        <v/>
      </c>
      <c r="C156" t="str">
        <f>IF(A156="","",Productos!C156)</f>
        <v/>
      </c>
      <c r="D156" t="str">
        <f>IF(A156="","",Productos!D156)</f>
        <v/>
      </c>
      <c r="E156" s="4" t="str">
        <f>IF(A156="","",Productos!E156+SUMIFS(Movimientos!$E$4:$E$503,Movimientos!$C$4:$C$503,A156,Movimientos!$B$4:$B$503,"ENTRADA")+SUMIFS(Movimientos!$E$4:$E$503,Movimientos!$C$4:$C$503,A156,Movimientos!$B$4:$B$503,"AJUSTE+")-SUMIFS(Movimientos!$E$4:$E$503,Movimientos!$C$4:$C$503,A156,Movimientos!$B$4:$B$503,"SALIDA")-SUMIFS(Movimientos!$E$4:$E$503,Movimientos!$C$4:$C$503,A156,Movimientos!$B$4:$B$503,"AJUSTE-"))</f>
        <v/>
      </c>
      <c r="F156" s="4" t="str">
        <f>IF(A156="","",Productos!F156)</f>
        <v/>
      </c>
      <c r="G156" s="5" t="str">
        <f>IF(A156="","",Productos!G156)</f>
        <v/>
      </c>
      <c r="H156" s="5" t="str">
        <f t="shared" si="8"/>
        <v/>
      </c>
      <c r="I156" t="str">
        <f t="shared" si="9"/>
        <v/>
      </c>
    </row>
    <row r="157" spans="1:9">
      <c r="A157" t="str">
        <f>IF(Productos!A157="","",Productos!A157)</f>
        <v/>
      </c>
      <c r="B157" t="str">
        <f>IF(A157="","",Productos!B157)</f>
        <v/>
      </c>
      <c r="C157" t="str">
        <f>IF(A157="","",Productos!C157)</f>
        <v/>
      </c>
      <c r="D157" t="str">
        <f>IF(A157="","",Productos!D157)</f>
        <v/>
      </c>
      <c r="E157" s="4" t="str">
        <f>IF(A157="","",Productos!E157+SUMIFS(Movimientos!$E$4:$E$503,Movimientos!$C$4:$C$503,A157,Movimientos!$B$4:$B$503,"ENTRADA")+SUMIFS(Movimientos!$E$4:$E$503,Movimientos!$C$4:$C$503,A157,Movimientos!$B$4:$B$503,"AJUSTE+")-SUMIFS(Movimientos!$E$4:$E$503,Movimientos!$C$4:$C$503,A157,Movimientos!$B$4:$B$503,"SALIDA")-SUMIFS(Movimientos!$E$4:$E$503,Movimientos!$C$4:$C$503,A157,Movimientos!$B$4:$B$503,"AJUSTE-"))</f>
        <v/>
      </c>
      <c r="F157" s="4" t="str">
        <f>IF(A157="","",Productos!F157)</f>
        <v/>
      </c>
      <c r="G157" s="5" t="str">
        <f>IF(A157="","",Productos!G157)</f>
        <v/>
      </c>
      <c r="H157" s="5" t="str">
        <f t="shared" si="8"/>
        <v/>
      </c>
      <c r="I157" t="str">
        <f t="shared" si="9"/>
        <v/>
      </c>
    </row>
    <row r="158" spans="1:9">
      <c r="A158" t="str">
        <f>IF(Productos!A158="","",Productos!A158)</f>
        <v/>
      </c>
      <c r="B158" t="str">
        <f>IF(A158="","",Productos!B158)</f>
        <v/>
      </c>
      <c r="C158" t="str">
        <f>IF(A158="","",Productos!C158)</f>
        <v/>
      </c>
      <c r="D158" t="str">
        <f>IF(A158="","",Productos!D158)</f>
        <v/>
      </c>
      <c r="E158" s="4" t="str">
        <f>IF(A158="","",Productos!E158+SUMIFS(Movimientos!$E$4:$E$503,Movimientos!$C$4:$C$503,A158,Movimientos!$B$4:$B$503,"ENTRADA")+SUMIFS(Movimientos!$E$4:$E$503,Movimientos!$C$4:$C$503,A158,Movimientos!$B$4:$B$503,"AJUSTE+")-SUMIFS(Movimientos!$E$4:$E$503,Movimientos!$C$4:$C$503,A158,Movimientos!$B$4:$B$503,"SALIDA")-SUMIFS(Movimientos!$E$4:$E$503,Movimientos!$C$4:$C$503,A158,Movimientos!$B$4:$B$503,"AJUSTE-"))</f>
        <v/>
      </c>
      <c r="F158" s="4" t="str">
        <f>IF(A158="","",Productos!F158)</f>
        <v/>
      </c>
      <c r="G158" s="5" t="str">
        <f>IF(A158="","",Productos!G158)</f>
        <v/>
      </c>
      <c r="H158" s="5" t="str">
        <f t="shared" si="8"/>
        <v/>
      </c>
      <c r="I158" t="str">
        <f t="shared" si="9"/>
        <v/>
      </c>
    </row>
    <row r="159" spans="1:9">
      <c r="A159" t="str">
        <f>IF(Productos!A159="","",Productos!A159)</f>
        <v/>
      </c>
      <c r="B159" t="str">
        <f>IF(A159="","",Productos!B159)</f>
        <v/>
      </c>
      <c r="C159" t="str">
        <f>IF(A159="","",Productos!C159)</f>
        <v/>
      </c>
      <c r="D159" t="str">
        <f>IF(A159="","",Productos!D159)</f>
        <v/>
      </c>
      <c r="E159" s="4" t="str">
        <f>IF(A159="","",Productos!E159+SUMIFS(Movimientos!$E$4:$E$503,Movimientos!$C$4:$C$503,A159,Movimientos!$B$4:$B$503,"ENTRADA")+SUMIFS(Movimientos!$E$4:$E$503,Movimientos!$C$4:$C$503,A159,Movimientos!$B$4:$B$503,"AJUSTE+")-SUMIFS(Movimientos!$E$4:$E$503,Movimientos!$C$4:$C$503,A159,Movimientos!$B$4:$B$503,"SALIDA")-SUMIFS(Movimientos!$E$4:$E$503,Movimientos!$C$4:$C$503,A159,Movimientos!$B$4:$B$503,"AJUSTE-"))</f>
        <v/>
      </c>
      <c r="F159" s="4" t="str">
        <f>IF(A159="","",Productos!F159)</f>
        <v/>
      </c>
      <c r="G159" s="5" t="str">
        <f>IF(A159="","",Productos!G159)</f>
        <v/>
      </c>
      <c r="H159" s="5" t="str">
        <f t="shared" si="8"/>
        <v/>
      </c>
      <c r="I159" t="str">
        <f t="shared" si="9"/>
        <v/>
      </c>
    </row>
    <row r="160" spans="1:9">
      <c r="A160" t="str">
        <f>IF(Productos!A160="","",Productos!A160)</f>
        <v/>
      </c>
      <c r="B160" t="str">
        <f>IF(A160="","",Productos!B160)</f>
        <v/>
      </c>
      <c r="C160" t="str">
        <f>IF(A160="","",Productos!C160)</f>
        <v/>
      </c>
      <c r="D160" t="str">
        <f>IF(A160="","",Productos!D160)</f>
        <v/>
      </c>
      <c r="E160" s="4" t="str">
        <f>IF(A160="","",Productos!E160+SUMIFS(Movimientos!$E$4:$E$503,Movimientos!$C$4:$C$503,A160,Movimientos!$B$4:$B$503,"ENTRADA")+SUMIFS(Movimientos!$E$4:$E$503,Movimientos!$C$4:$C$503,A160,Movimientos!$B$4:$B$503,"AJUSTE+")-SUMIFS(Movimientos!$E$4:$E$503,Movimientos!$C$4:$C$503,A160,Movimientos!$B$4:$B$503,"SALIDA")-SUMIFS(Movimientos!$E$4:$E$503,Movimientos!$C$4:$C$503,A160,Movimientos!$B$4:$B$503,"AJUSTE-"))</f>
        <v/>
      </c>
      <c r="F160" s="4" t="str">
        <f>IF(A160="","",Productos!F160)</f>
        <v/>
      </c>
      <c r="G160" s="5" t="str">
        <f>IF(A160="","",Productos!G160)</f>
        <v/>
      </c>
      <c r="H160" s="5" t="str">
        <f t="shared" si="8"/>
        <v/>
      </c>
      <c r="I160" t="str">
        <f t="shared" si="9"/>
        <v/>
      </c>
    </row>
    <row r="161" spans="1:9">
      <c r="A161" t="str">
        <f>IF(Productos!A161="","",Productos!A161)</f>
        <v/>
      </c>
      <c r="B161" t="str">
        <f>IF(A161="","",Productos!B161)</f>
        <v/>
      </c>
      <c r="C161" t="str">
        <f>IF(A161="","",Productos!C161)</f>
        <v/>
      </c>
      <c r="D161" t="str">
        <f>IF(A161="","",Productos!D161)</f>
        <v/>
      </c>
      <c r="E161" s="4" t="str">
        <f>IF(A161="","",Productos!E161+SUMIFS(Movimientos!$E$4:$E$503,Movimientos!$C$4:$C$503,A161,Movimientos!$B$4:$B$503,"ENTRADA")+SUMIFS(Movimientos!$E$4:$E$503,Movimientos!$C$4:$C$503,A161,Movimientos!$B$4:$B$503,"AJUSTE+")-SUMIFS(Movimientos!$E$4:$E$503,Movimientos!$C$4:$C$503,A161,Movimientos!$B$4:$B$503,"SALIDA")-SUMIFS(Movimientos!$E$4:$E$503,Movimientos!$C$4:$C$503,A161,Movimientos!$B$4:$B$503,"AJUSTE-"))</f>
        <v/>
      </c>
      <c r="F161" s="4" t="str">
        <f>IF(A161="","",Productos!F161)</f>
        <v/>
      </c>
      <c r="G161" s="5" t="str">
        <f>IF(A161="","",Productos!G161)</f>
        <v/>
      </c>
      <c r="H161" s="5" t="str">
        <f t="shared" si="8"/>
        <v/>
      </c>
      <c r="I161" t="str">
        <f t="shared" si="9"/>
        <v/>
      </c>
    </row>
    <row r="162" spans="1:9">
      <c r="A162" t="str">
        <f>IF(Productos!A162="","",Productos!A162)</f>
        <v/>
      </c>
      <c r="B162" t="str">
        <f>IF(A162="","",Productos!B162)</f>
        <v/>
      </c>
      <c r="C162" t="str">
        <f>IF(A162="","",Productos!C162)</f>
        <v/>
      </c>
      <c r="D162" t="str">
        <f>IF(A162="","",Productos!D162)</f>
        <v/>
      </c>
      <c r="E162" s="4" t="str">
        <f>IF(A162="","",Productos!E162+SUMIFS(Movimientos!$E$4:$E$503,Movimientos!$C$4:$C$503,A162,Movimientos!$B$4:$B$503,"ENTRADA")+SUMIFS(Movimientos!$E$4:$E$503,Movimientos!$C$4:$C$503,A162,Movimientos!$B$4:$B$503,"AJUSTE+")-SUMIFS(Movimientos!$E$4:$E$503,Movimientos!$C$4:$C$503,A162,Movimientos!$B$4:$B$503,"SALIDA")-SUMIFS(Movimientos!$E$4:$E$503,Movimientos!$C$4:$C$503,A162,Movimientos!$B$4:$B$503,"AJUSTE-"))</f>
        <v/>
      </c>
      <c r="F162" s="4" t="str">
        <f>IF(A162="","",Productos!F162)</f>
        <v/>
      </c>
      <c r="G162" s="5" t="str">
        <f>IF(A162="","",Productos!G162)</f>
        <v/>
      </c>
      <c r="H162" s="5" t="str">
        <f t="shared" si="8"/>
        <v/>
      </c>
      <c r="I162" t="str">
        <f t="shared" si="9"/>
        <v/>
      </c>
    </row>
    <row r="163" spans="1:9">
      <c r="A163" t="str">
        <f>IF(Productos!A163="","",Productos!A163)</f>
        <v/>
      </c>
      <c r="B163" t="str">
        <f>IF(A163="","",Productos!B163)</f>
        <v/>
      </c>
      <c r="C163" t="str">
        <f>IF(A163="","",Productos!C163)</f>
        <v/>
      </c>
      <c r="D163" t="str">
        <f>IF(A163="","",Productos!D163)</f>
        <v/>
      </c>
      <c r="E163" s="4" t="str">
        <f>IF(A163="","",Productos!E163+SUMIFS(Movimientos!$E$4:$E$503,Movimientos!$C$4:$C$503,A163,Movimientos!$B$4:$B$503,"ENTRADA")+SUMIFS(Movimientos!$E$4:$E$503,Movimientos!$C$4:$C$503,A163,Movimientos!$B$4:$B$503,"AJUSTE+")-SUMIFS(Movimientos!$E$4:$E$503,Movimientos!$C$4:$C$503,A163,Movimientos!$B$4:$B$503,"SALIDA")-SUMIFS(Movimientos!$E$4:$E$503,Movimientos!$C$4:$C$503,A163,Movimientos!$B$4:$B$503,"AJUSTE-"))</f>
        <v/>
      </c>
      <c r="F163" s="4" t="str">
        <f>IF(A163="","",Productos!F163)</f>
        <v/>
      </c>
      <c r="G163" s="5" t="str">
        <f>IF(A163="","",Productos!G163)</f>
        <v/>
      </c>
      <c r="H163" s="5" t="str">
        <f t="shared" si="8"/>
        <v/>
      </c>
      <c r="I163" t="str">
        <f t="shared" si="9"/>
        <v/>
      </c>
    </row>
    <row r="164" spans="1:9">
      <c r="A164" t="str">
        <f>IF(Productos!A164="","",Productos!A164)</f>
        <v/>
      </c>
      <c r="B164" t="str">
        <f>IF(A164="","",Productos!B164)</f>
        <v/>
      </c>
      <c r="C164" t="str">
        <f>IF(A164="","",Productos!C164)</f>
        <v/>
      </c>
      <c r="D164" t="str">
        <f>IF(A164="","",Productos!D164)</f>
        <v/>
      </c>
      <c r="E164" s="4" t="str">
        <f>IF(A164="","",Productos!E164+SUMIFS(Movimientos!$E$4:$E$503,Movimientos!$C$4:$C$503,A164,Movimientos!$B$4:$B$503,"ENTRADA")+SUMIFS(Movimientos!$E$4:$E$503,Movimientos!$C$4:$C$503,A164,Movimientos!$B$4:$B$503,"AJUSTE+")-SUMIFS(Movimientos!$E$4:$E$503,Movimientos!$C$4:$C$503,A164,Movimientos!$B$4:$B$503,"SALIDA")-SUMIFS(Movimientos!$E$4:$E$503,Movimientos!$C$4:$C$503,A164,Movimientos!$B$4:$B$503,"AJUSTE-"))</f>
        <v/>
      </c>
      <c r="F164" s="4" t="str">
        <f>IF(A164="","",Productos!F164)</f>
        <v/>
      </c>
      <c r="G164" s="5" t="str">
        <f>IF(A164="","",Productos!G164)</f>
        <v/>
      </c>
      <c r="H164" s="5" t="str">
        <f t="shared" ref="H164:H195" si="10">IF(A164="","",E164*G164)</f>
        <v/>
      </c>
      <c r="I164" t="str">
        <f t="shared" ref="I164:I195" si="11">IF(A164="","",IF(E164&lt;=0,"AGOTADO",IF(E164&lt;=F164,"STOCK BAJO","OK")))</f>
        <v/>
      </c>
    </row>
    <row r="165" spans="1:9">
      <c r="A165" t="str">
        <f>IF(Productos!A165="","",Productos!A165)</f>
        <v/>
      </c>
      <c r="B165" t="str">
        <f>IF(A165="","",Productos!B165)</f>
        <v/>
      </c>
      <c r="C165" t="str">
        <f>IF(A165="","",Productos!C165)</f>
        <v/>
      </c>
      <c r="D165" t="str">
        <f>IF(A165="","",Productos!D165)</f>
        <v/>
      </c>
      <c r="E165" s="4" t="str">
        <f>IF(A165="","",Productos!E165+SUMIFS(Movimientos!$E$4:$E$503,Movimientos!$C$4:$C$503,A165,Movimientos!$B$4:$B$503,"ENTRADA")+SUMIFS(Movimientos!$E$4:$E$503,Movimientos!$C$4:$C$503,A165,Movimientos!$B$4:$B$503,"AJUSTE+")-SUMIFS(Movimientos!$E$4:$E$503,Movimientos!$C$4:$C$503,A165,Movimientos!$B$4:$B$503,"SALIDA")-SUMIFS(Movimientos!$E$4:$E$503,Movimientos!$C$4:$C$503,A165,Movimientos!$B$4:$B$503,"AJUSTE-"))</f>
        <v/>
      </c>
      <c r="F165" s="4" t="str">
        <f>IF(A165="","",Productos!F165)</f>
        <v/>
      </c>
      <c r="G165" s="5" t="str">
        <f>IF(A165="","",Productos!G165)</f>
        <v/>
      </c>
      <c r="H165" s="5" t="str">
        <f t="shared" si="10"/>
        <v/>
      </c>
      <c r="I165" t="str">
        <f t="shared" si="11"/>
        <v/>
      </c>
    </row>
    <row r="166" spans="1:9">
      <c r="A166" t="str">
        <f>IF(Productos!A166="","",Productos!A166)</f>
        <v/>
      </c>
      <c r="B166" t="str">
        <f>IF(A166="","",Productos!B166)</f>
        <v/>
      </c>
      <c r="C166" t="str">
        <f>IF(A166="","",Productos!C166)</f>
        <v/>
      </c>
      <c r="D166" t="str">
        <f>IF(A166="","",Productos!D166)</f>
        <v/>
      </c>
      <c r="E166" s="4" t="str">
        <f>IF(A166="","",Productos!E166+SUMIFS(Movimientos!$E$4:$E$503,Movimientos!$C$4:$C$503,A166,Movimientos!$B$4:$B$503,"ENTRADA")+SUMIFS(Movimientos!$E$4:$E$503,Movimientos!$C$4:$C$503,A166,Movimientos!$B$4:$B$503,"AJUSTE+")-SUMIFS(Movimientos!$E$4:$E$503,Movimientos!$C$4:$C$503,A166,Movimientos!$B$4:$B$503,"SALIDA")-SUMIFS(Movimientos!$E$4:$E$503,Movimientos!$C$4:$C$503,A166,Movimientos!$B$4:$B$503,"AJUSTE-"))</f>
        <v/>
      </c>
      <c r="F166" s="4" t="str">
        <f>IF(A166="","",Productos!F166)</f>
        <v/>
      </c>
      <c r="G166" s="5" t="str">
        <f>IF(A166="","",Productos!G166)</f>
        <v/>
      </c>
      <c r="H166" s="5" t="str">
        <f t="shared" si="10"/>
        <v/>
      </c>
      <c r="I166" t="str">
        <f t="shared" si="11"/>
        <v/>
      </c>
    </row>
    <row r="167" spans="1:9">
      <c r="A167" t="str">
        <f>IF(Productos!A167="","",Productos!A167)</f>
        <v/>
      </c>
      <c r="B167" t="str">
        <f>IF(A167="","",Productos!B167)</f>
        <v/>
      </c>
      <c r="C167" t="str">
        <f>IF(A167="","",Productos!C167)</f>
        <v/>
      </c>
      <c r="D167" t="str">
        <f>IF(A167="","",Productos!D167)</f>
        <v/>
      </c>
      <c r="E167" s="4" t="str">
        <f>IF(A167="","",Productos!E167+SUMIFS(Movimientos!$E$4:$E$503,Movimientos!$C$4:$C$503,A167,Movimientos!$B$4:$B$503,"ENTRADA")+SUMIFS(Movimientos!$E$4:$E$503,Movimientos!$C$4:$C$503,A167,Movimientos!$B$4:$B$503,"AJUSTE+")-SUMIFS(Movimientos!$E$4:$E$503,Movimientos!$C$4:$C$503,A167,Movimientos!$B$4:$B$503,"SALIDA")-SUMIFS(Movimientos!$E$4:$E$503,Movimientos!$C$4:$C$503,A167,Movimientos!$B$4:$B$503,"AJUSTE-"))</f>
        <v/>
      </c>
      <c r="F167" s="4" t="str">
        <f>IF(A167="","",Productos!F167)</f>
        <v/>
      </c>
      <c r="G167" s="5" t="str">
        <f>IF(A167="","",Productos!G167)</f>
        <v/>
      </c>
      <c r="H167" s="5" t="str">
        <f t="shared" si="10"/>
        <v/>
      </c>
      <c r="I167" t="str">
        <f t="shared" si="11"/>
        <v/>
      </c>
    </row>
    <row r="168" spans="1:9">
      <c r="A168" t="str">
        <f>IF(Productos!A168="","",Productos!A168)</f>
        <v/>
      </c>
      <c r="B168" t="str">
        <f>IF(A168="","",Productos!B168)</f>
        <v/>
      </c>
      <c r="C168" t="str">
        <f>IF(A168="","",Productos!C168)</f>
        <v/>
      </c>
      <c r="D168" t="str">
        <f>IF(A168="","",Productos!D168)</f>
        <v/>
      </c>
      <c r="E168" s="4" t="str">
        <f>IF(A168="","",Productos!E168+SUMIFS(Movimientos!$E$4:$E$503,Movimientos!$C$4:$C$503,A168,Movimientos!$B$4:$B$503,"ENTRADA")+SUMIFS(Movimientos!$E$4:$E$503,Movimientos!$C$4:$C$503,A168,Movimientos!$B$4:$B$503,"AJUSTE+")-SUMIFS(Movimientos!$E$4:$E$503,Movimientos!$C$4:$C$503,A168,Movimientos!$B$4:$B$503,"SALIDA")-SUMIFS(Movimientos!$E$4:$E$503,Movimientos!$C$4:$C$503,A168,Movimientos!$B$4:$B$503,"AJUSTE-"))</f>
        <v/>
      </c>
      <c r="F168" s="4" t="str">
        <f>IF(A168="","",Productos!F168)</f>
        <v/>
      </c>
      <c r="G168" s="5" t="str">
        <f>IF(A168="","",Productos!G168)</f>
        <v/>
      </c>
      <c r="H168" s="5" t="str">
        <f t="shared" si="10"/>
        <v/>
      </c>
      <c r="I168" t="str">
        <f t="shared" si="11"/>
        <v/>
      </c>
    </row>
    <row r="169" spans="1:9">
      <c r="A169" t="str">
        <f>IF(Productos!A169="","",Productos!A169)</f>
        <v/>
      </c>
      <c r="B169" t="str">
        <f>IF(A169="","",Productos!B169)</f>
        <v/>
      </c>
      <c r="C169" t="str">
        <f>IF(A169="","",Productos!C169)</f>
        <v/>
      </c>
      <c r="D169" t="str">
        <f>IF(A169="","",Productos!D169)</f>
        <v/>
      </c>
      <c r="E169" s="4" t="str">
        <f>IF(A169="","",Productos!E169+SUMIFS(Movimientos!$E$4:$E$503,Movimientos!$C$4:$C$503,A169,Movimientos!$B$4:$B$503,"ENTRADA")+SUMIFS(Movimientos!$E$4:$E$503,Movimientos!$C$4:$C$503,A169,Movimientos!$B$4:$B$503,"AJUSTE+")-SUMIFS(Movimientos!$E$4:$E$503,Movimientos!$C$4:$C$503,A169,Movimientos!$B$4:$B$503,"SALIDA")-SUMIFS(Movimientos!$E$4:$E$503,Movimientos!$C$4:$C$503,A169,Movimientos!$B$4:$B$503,"AJUSTE-"))</f>
        <v/>
      </c>
      <c r="F169" s="4" t="str">
        <f>IF(A169="","",Productos!F169)</f>
        <v/>
      </c>
      <c r="G169" s="5" t="str">
        <f>IF(A169="","",Productos!G169)</f>
        <v/>
      </c>
      <c r="H169" s="5" t="str">
        <f t="shared" si="10"/>
        <v/>
      </c>
      <c r="I169" t="str">
        <f t="shared" si="11"/>
        <v/>
      </c>
    </row>
    <row r="170" spans="1:9">
      <c r="A170" t="str">
        <f>IF(Productos!A170="","",Productos!A170)</f>
        <v/>
      </c>
      <c r="B170" t="str">
        <f>IF(A170="","",Productos!B170)</f>
        <v/>
      </c>
      <c r="C170" t="str">
        <f>IF(A170="","",Productos!C170)</f>
        <v/>
      </c>
      <c r="D170" t="str">
        <f>IF(A170="","",Productos!D170)</f>
        <v/>
      </c>
      <c r="E170" s="4" t="str">
        <f>IF(A170="","",Productos!E170+SUMIFS(Movimientos!$E$4:$E$503,Movimientos!$C$4:$C$503,A170,Movimientos!$B$4:$B$503,"ENTRADA")+SUMIFS(Movimientos!$E$4:$E$503,Movimientos!$C$4:$C$503,A170,Movimientos!$B$4:$B$503,"AJUSTE+")-SUMIFS(Movimientos!$E$4:$E$503,Movimientos!$C$4:$C$503,A170,Movimientos!$B$4:$B$503,"SALIDA")-SUMIFS(Movimientos!$E$4:$E$503,Movimientos!$C$4:$C$503,A170,Movimientos!$B$4:$B$503,"AJUSTE-"))</f>
        <v/>
      </c>
      <c r="F170" s="4" t="str">
        <f>IF(A170="","",Productos!F170)</f>
        <v/>
      </c>
      <c r="G170" s="5" t="str">
        <f>IF(A170="","",Productos!G170)</f>
        <v/>
      </c>
      <c r="H170" s="5" t="str">
        <f t="shared" si="10"/>
        <v/>
      </c>
      <c r="I170" t="str">
        <f t="shared" si="11"/>
        <v/>
      </c>
    </row>
    <row r="171" spans="1:9">
      <c r="A171" t="str">
        <f>IF(Productos!A171="","",Productos!A171)</f>
        <v/>
      </c>
      <c r="B171" t="str">
        <f>IF(A171="","",Productos!B171)</f>
        <v/>
      </c>
      <c r="C171" t="str">
        <f>IF(A171="","",Productos!C171)</f>
        <v/>
      </c>
      <c r="D171" t="str">
        <f>IF(A171="","",Productos!D171)</f>
        <v/>
      </c>
      <c r="E171" s="4" t="str">
        <f>IF(A171="","",Productos!E171+SUMIFS(Movimientos!$E$4:$E$503,Movimientos!$C$4:$C$503,A171,Movimientos!$B$4:$B$503,"ENTRADA")+SUMIFS(Movimientos!$E$4:$E$503,Movimientos!$C$4:$C$503,A171,Movimientos!$B$4:$B$503,"AJUSTE+")-SUMIFS(Movimientos!$E$4:$E$503,Movimientos!$C$4:$C$503,A171,Movimientos!$B$4:$B$503,"SALIDA")-SUMIFS(Movimientos!$E$4:$E$503,Movimientos!$C$4:$C$503,A171,Movimientos!$B$4:$B$503,"AJUSTE-"))</f>
        <v/>
      </c>
      <c r="F171" s="4" t="str">
        <f>IF(A171="","",Productos!F171)</f>
        <v/>
      </c>
      <c r="G171" s="5" t="str">
        <f>IF(A171="","",Productos!G171)</f>
        <v/>
      </c>
      <c r="H171" s="5" t="str">
        <f t="shared" si="10"/>
        <v/>
      </c>
      <c r="I171" t="str">
        <f t="shared" si="11"/>
        <v/>
      </c>
    </row>
    <row r="172" spans="1:9">
      <c r="A172" t="str">
        <f>IF(Productos!A172="","",Productos!A172)</f>
        <v/>
      </c>
      <c r="B172" t="str">
        <f>IF(A172="","",Productos!B172)</f>
        <v/>
      </c>
      <c r="C172" t="str">
        <f>IF(A172="","",Productos!C172)</f>
        <v/>
      </c>
      <c r="D172" t="str">
        <f>IF(A172="","",Productos!D172)</f>
        <v/>
      </c>
      <c r="E172" s="4" t="str">
        <f>IF(A172="","",Productos!E172+SUMIFS(Movimientos!$E$4:$E$503,Movimientos!$C$4:$C$503,A172,Movimientos!$B$4:$B$503,"ENTRADA")+SUMIFS(Movimientos!$E$4:$E$503,Movimientos!$C$4:$C$503,A172,Movimientos!$B$4:$B$503,"AJUSTE+")-SUMIFS(Movimientos!$E$4:$E$503,Movimientos!$C$4:$C$503,A172,Movimientos!$B$4:$B$503,"SALIDA")-SUMIFS(Movimientos!$E$4:$E$503,Movimientos!$C$4:$C$503,A172,Movimientos!$B$4:$B$503,"AJUSTE-"))</f>
        <v/>
      </c>
      <c r="F172" s="4" t="str">
        <f>IF(A172="","",Productos!F172)</f>
        <v/>
      </c>
      <c r="G172" s="5" t="str">
        <f>IF(A172="","",Productos!G172)</f>
        <v/>
      </c>
      <c r="H172" s="5" t="str">
        <f t="shared" si="10"/>
        <v/>
      </c>
      <c r="I172" t="str">
        <f t="shared" si="11"/>
        <v/>
      </c>
    </row>
    <row r="173" spans="1:9">
      <c r="A173" t="str">
        <f>IF(Productos!A173="","",Productos!A173)</f>
        <v/>
      </c>
      <c r="B173" t="str">
        <f>IF(A173="","",Productos!B173)</f>
        <v/>
      </c>
      <c r="C173" t="str">
        <f>IF(A173="","",Productos!C173)</f>
        <v/>
      </c>
      <c r="D173" t="str">
        <f>IF(A173="","",Productos!D173)</f>
        <v/>
      </c>
      <c r="E173" s="4" t="str">
        <f>IF(A173="","",Productos!E173+SUMIFS(Movimientos!$E$4:$E$503,Movimientos!$C$4:$C$503,A173,Movimientos!$B$4:$B$503,"ENTRADA")+SUMIFS(Movimientos!$E$4:$E$503,Movimientos!$C$4:$C$503,A173,Movimientos!$B$4:$B$503,"AJUSTE+")-SUMIFS(Movimientos!$E$4:$E$503,Movimientos!$C$4:$C$503,A173,Movimientos!$B$4:$B$503,"SALIDA")-SUMIFS(Movimientos!$E$4:$E$503,Movimientos!$C$4:$C$503,A173,Movimientos!$B$4:$B$503,"AJUSTE-"))</f>
        <v/>
      </c>
      <c r="F173" s="4" t="str">
        <f>IF(A173="","",Productos!F173)</f>
        <v/>
      </c>
      <c r="G173" s="5" t="str">
        <f>IF(A173="","",Productos!G173)</f>
        <v/>
      </c>
      <c r="H173" s="5" t="str">
        <f t="shared" si="10"/>
        <v/>
      </c>
      <c r="I173" t="str">
        <f t="shared" si="11"/>
        <v/>
      </c>
    </row>
    <row r="174" spans="1:9">
      <c r="A174" t="str">
        <f>IF(Productos!A174="","",Productos!A174)</f>
        <v/>
      </c>
      <c r="B174" t="str">
        <f>IF(A174="","",Productos!B174)</f>
        <v/>
      </c>
      <c r="C174" t="str">
        <f>IF(A174="","",Productos!C174)</f>
        <v/>
      </c>
      <c r="D174" t="str">
        <f>IF(A174="","",Productos!D174)</f>
        <v/>
      </c>
      <c r="E174" s="4" t="str">
        <f>IF(A174="","",Productos!E174+SUMIFS(Movimientos!$E$4:$E$503,Movimientos!$C$4:$C$503,A174,Movimientos!$B$4:$B$503,"ENTRADA")+SUMIFS(Movimientos!$E$4:$E$503,Movimientos!$C$4:$C$503,A174,Movimientos!$B$4:$B$503,"AJUSTE+")-SUMIFS(Movimientos!$E$4:$E$503,Movimientos!$C$4:$C$503,A174,Movimientos!$B$4:$B$503,"SALIDA")-SUMIFS(Movimientos!$E$4:$E$503,Movimientos!$C$4:$C$503,A174,Movimientos!$B$4:$B$503,"AJUSTE-"))</f>
        <v/>
      </c>
      <c r="F174" s="4" t="str">
        <f>IF(A174="","",Productos!F174)</f>
        <v/>
      </c>
      <c r="G174" s="5" t="str">
        <f>IF(A174="","",Productos!G174)</f>
        <v/>
      </c>
      <c r="H174" s="5" t="str">
        <f t="shared" si="10"/>
        <v/>
      </c>
      <c r="I174" t="str">
        <f t="shared" si="11"/>
        <v/>
      </c>
    </row>
    <row r="175" spans="1:9">
      <c r="A175" t="str">
        <f>IF(Productos!A175="","",Productos!A175)</f>
        <v/>
      </c>
      <c r="B175" t="str">
        <f>IF(A175="","",Productos!B175)</f>
        <v/>
      </c>
      <c r="C175" t="str">
        <f>IF(A175="","",Productos!C175)</f>
        <v/>
      </c>
      <c r="D175" t="str">
        <f>IF(A175="","",Productos!D175)</f>
        <v/>
      </c>
      <c r="E175" s="4" t="str">
        <f>IF(A175="","",Productos!E175+SUMIFS(Movimientos!$E$4:$E$503,Movimientos!$C$4:$C$503,A175,Movimientos!$B$4:$B$503,"ENTRADA")+SUMIFS(Movimientos!$E$4:$E$503,Movimientos!$C$4:$C$503,A175,Movimientos!$B$4:$B$503,"AJUSTE+")-SUMIFS(Movimientos!$E$4:$E$503,Movimientos!$C$4:$C$503,A175,Movimientos!$B$4:$B$503,"SALIDA")-SUMIFS(Movimientos!$E$4:$E$503,Movimientos!$C$4:$C$503,A175,Movimientos!$B$4:$B$503,"AJUSTE-"))</f>
        <v/>
      </c>
      <c r="F175" s="4" t="str">
        <f>IF(A175="","",Productos!F175)</f>
        <v/>
      </c>
      <c r="G175" s="5" t="str">
        <f>IF(A175="","",Productos!G175)</f>
        <v/>
      </c>
      <c r="H175" s="5" t="str">
        <f t="shared" si="10"/>
        <v/>
      </c>
      <c r="I175" t="str">
        <f t="shared" si="11"/>
        <v/>
      </c>
    </row>
    <row r="176" spans="1:9">
      <c r="A176" t="str">
        <f>IF(Productos!A176="","",Productos!A176)</f>
        <v/>
      </c>
      <c r="B176" t="str">
        <f>IF(A176="","",Productos!B176)</f>
        <v/>
      </c>
      <c r="C176" t="str">
        <f>IF(A176="","",Productos!C176)</f>
        <v/>
      </c>
      <c r="D176" t="str">
        <f>IF(A176="","",Productos!D176)</f>
        <v/>
      </c>
      <c r="E176" s="4" t="str">
        <f>IF(A176="","",Productos!E176+SUMIFS(Movimientos!$E$4:$E$503,Movimientos!$C$4:$C$503,A176,Movimientos!$B$4:$B$503,"ENTRADA")+SUMIFS(Movimientos!$E$4:$E$503,Movimientos!$C$4:$C$503,A176,Movimientos!$B$4:$B$503,"AJUSTE+")-SUMIFS(Movimientos!$E$4:$E$503,Movimientos!$C$4:$C$503,A176,Movimientos!$B$4:$B$503,"SALIDA")-SUMIFS(Movimientos!$E$4:$E$503,Movimientos!$C$4:$C$503,A176,Movimientos!$B$4:$B$503,"AJUSTE-"))</f>
        <v/>
      </c>
      <c r="F176" s="4" t="str">
        <f>IF(A176="","",Productos!F176)</f>
        <v/>
      </c>
      <c r="G176" s="5" t="str">
        <f>IF(A176="","",Productos!G176)</f>
        <v/>
      </c>
      <c r="H176" s="5" t="str">
        <f t="shared" si="10"/>
        <v/>
      </c>
      <c r="I176" t="str">
        <f t="shared" si="11"/>
        <v/>
      </c>
    </row>
    <row r="177" spans="1:9">
      <c r="A177" t="str">
        <f>IF(Productos!A177="","",Productos!A177)</f>
        <v/>
      </c>
      <c r="B177" t="str">
        <f>IF(A177="","",Productos!B177)</f>
        <v/>
      </c>
      <c r="C177" t="str">
        <f>IF(A177="","",Productos!C177)</f>
        <v/>
      </c>
      <c r="D177" t="str">
        <f>IF(A177="","",Productos!D177)</f>
        <v/>
      </c>
      <c r="E177" s="4" t="str">
        <f>IF(A177="","",Productos!E177+SUMIFS(Movimientos!$E$4:$E$503,Movimientos!$C$4:$C$503,A177,Movimientos!$B$4:$B$503,"ENTRADA")+SUMIFS(Movimientos!$E$4:$E$503,Movimientos!$C$4:$C$503,A177,Movimientos!$B$4:$B$503,"AJUSTE+")-SUMIFS(Movimientos!$E$4:$E$503,Movimientos!$C$4:$C$503,A177,Movimientos!$B$4:$B$503,"SALIDA")-SUMIFS(Movimientos!$E$4:$E$503,Movimientos!$C$4:$C$503,A177,Movimientos!$B$4:$B$503,"AJUSTE-"))</f>
        <v/>
      </c>
      <c r="F177" s="4" t="str">
        <f>IF(A177="","",Productos!F177)</f>
        <v/>
      </c>
      <c r="G177" s="5" t="str">
        <f>IF(A177="","",Productos!G177)</f>
        <v/>
      </c>
      <c r="H177" s="5" t="str">
        <f t="shared" si="10"/>
        <v/>
      </c>
      <c r="I177" t="str">
        <f t="shared" si="11"/>
        <v/>
      </c>
    </row>
    <row r="178" spans="1:9">
      <c r="A178" t="str">
        <f>IF(Productos!A178="","",Productos!A178)</f>
        <v/>
      </c>
      <c r="B178" t="str">
        <f>IF(A178="","",Productos!B178)</f>
        <v/>
      </c>
      <c r="C178" t="str">
        <f>IF(A178="","",Productos!C178)</f>
        <v/>
      </c>
      <c r="D178" t="str">
        <f>IF(A178="","",Productos!D178)</f>
        <v/>
      </c>
      <c r="E178" s="4" t="str">
        <f>IF(A178="","",Productos!E178+SUMIFS(Movimientos!$E$4:$E$503,Movimientos!$C$4:$C$503,A178,Movimientos!$B$4:$B$503,"ENTRADA")+SUMIFS(Movimientos!$E$4:$E$503,Movimientos!$C$4:$C$503,A178,Movimientos!$B$4:$B$503,"AJUSTE+")-SUMIFS(Movimientos!$E$4:$E$503,Movimientos!$C$4:$C$503,A178,Movimientos!$B$4:$B$503,"SALIDA")-SUMIFS(Movimientos!$E$4:$E$503,Movimientos!$C$4:$C$503,A178,Movimientos!$B$4:$B$503,"AJUSTE-"))</f>
        <v/>
      </c>
      <c r="F178" s="4" t="str">
        <f>IF(A178="","",Productos!F178)</f>
        <v/>
      </c>
      <c r="G178" s="5" t="str">
        <f>IF(A178="","",Productos!G178)</f>
        <v/>
      </c>
      <c r="H178" s="5" t="str">
        <f t="shared" si="10"/>
        <v/>
      </c>
      <c r="I178" t="str">
        <f t="shared" si="11"/>
        <v/>
      </c>
    </row>
    <row r="179" spans="1:9">
      <c r="A179" t="str">
        <f>IF(Productos!A179="","",Productos!A179)</f>
        <v/>
      </c>
      <c r="B179" t="str">
        <f>IF(A179="","",Productos!B179)</f>
        <v/>
      </c>
      <c r="C179" t="str">
        <f>IF(A179="","",Productos!C179)</f>
        <v/>
      </c>
      <c r="D179" t="str">
        <f>IF(A179="","",Productos!D179)</f>
        <v/>
      </c>
      <c r="E179" s="4" t="str">
        <f>IF(A179="","",Productos!E179+SUMIFS(Movimientos!$E$4:$E$503,Movimientos!$C$4:$C$503,A179,Movimientos!$B$4:$B$503,"ENTRADA")+SUMIFS(Movimientos!$E$4:$E$503,Movimientos!$C$4:$C$503,A179,Movimientos!$B$4:$B$503,"AJUSTE+")-SUMIFS(Movimientos!$E$4:$E$503,Movimientos!$C$4:$C$503,A179,Movimientos!$B$4:$B$503,"SALIDA")-SUMIFS(Movimientos!$E$4:$E$503,Movimientos!$C$4:$C$503,A179,Movimientos!$B$4:$B$503,"AJUSTE-"))</f>
        <v/>
      </c>
      <c r="F179" s="4" t="str">
        <f>IF(A179="","",Productos!F179)</f>
        <v/>
      </c>
      <c r="G179" s="5" t="str">
        <f>IF(A179="","",Productos!G179)</f>
        <v/>
      </c>
      <c r="H179" s="5" t="str">
        <f t="shared" si="10"/>
        <v/>
      </c>
      <c r="I179" t="str">
        <f t="shared" si="11"/>
        <v/>
      </c>
    </row>
    <row r="180" spans="1:9">
      <c r="A180" t="str">
        <f>IF(Productos!A180="","",Productos!A180)</f>
        <v/>
      </c>
      <c r="B180" t="str">
        <f>IF(A180="","",Productos!B180)</f>
        <v/>
      </c>
      <c r="C180" t="str">
        <f>IF(A180="","",Productos!C180)</f>
        <v/>
      </c>
      <c r="D180" t="str">
        <f>IF(A180="","",Productos!D180)</f>
        <v/>
      </c>
      <c r="E180" s="4" t="str">
        <f>IF(A180="","",Productos!E180+SUMIFS(Movimientos!$E$4:$E$503,Movimientos!$C$4:$C$503,A180,Movimientos!$B$4:$B$503,"ENTRADA")+SUMIFS(Movimientos!$E$4:$E$503,Movimientos!$C$4:$C$503,A180,Movimientos!$B$4:$B$503,"AJUSTE+")-SUMIFS(Movimientos!$E$4:$E$503,Movimientos!$C$4:$C$503,A180,Movimientos!$B$4:$B$503,"SALIDA")-SUMIFS(Movimientos!$E$4:$E$503,Movimientos!$C$4:$C$503,A180,Movimientos!$B$4:$B$503,"AJUSTE-"))</f>
        <v/>
      </c>
      <c r="F180" s="4" t="str">
        <f>IF(A180="","",Productos!F180)</f>
        <v/>
      </c>
      <c r="G180" s="5" t="str">
        <f>IF(A180="","",Productos!G180)</f>
        <v/>
      </c>
      <c r="H180" s="5" t="str">
        <f t="shared" si="10"/>
        <v/>
      </c>
      <c r="I180" t="str">
        <f t="shared" si="11"/>
        <v/>
      </c>
    </row>
    <row r="181" spans="1:9">
      <c r="A181" t="str">
        <f>IF(Productos!A181="","",Productos!A181)</f>
        <v/>
      </c>
      <c r="B181" t="str">
        <f>IF(A181="","",Productos!B181)</f>
        <v/>
      </c>
      <c r="C181" t="str">
        <f>IF(A181="","",Productos!C181)</f>
        <v/>
      </c>
      <c r="D181" t="str">
        <f>IF(A181="","",Productos!D181)</f>
        <v/>
      </c>
      <c r="E181" s="4" t="str">
        <f>IF(A181="","",Productos!E181+SUMIFS(Movimientos!$E$4:$E$503,Movimientos!$C$4:$C$503,A181,Movimientos!$B$4:$B$503,"ENTRADA")+SUMIFS(Movimientos!$E$4:$E$503,Movimientos!$C$4:$C$503,A181,Movimientos!$B$4:$B$503,"AJUSTE+")-SUMIFS(Movimientos!$E$4:$E$503,Movimientos!$C$4:$C$503,A181,Movimientos!$B$4:$B$503,"SALIDA")-SUMIFS(Movimientos!$E$4:$E$503,Movimientos!$C$4:$C$503,A181,Movimientos!$B$4:$B$503,"AJUSTE-"))</f>
        <v/>
      </c>
      <c r="F181" s="4" t="str">
        <f>IF(A181="","",Productos!F181)</f>
        <v/>
      </c>
      <c r="G181" s="5" t="str">
        <f>IF(A181="","",Productos!G181)</f>
        <v/>
      </c>
      <c r="H181" s="5" t="str">
        <f t="shared" si="10"/>
        <v/>
      </c>
      <c r="I181" t="str">
        <f t="shared" si="11"/>
        <v/>
      </c>
    </row>
    <row r="182" spans="1:9">
      <c r="A182" t="str">
        <f>IF(Productos!A182="","",Productos!A182)</f>
        <v/>
      </c>
      <c r="B182" t="str">
        <f>IF(A182="","",Productos!B182)</f>
        <v/>
      </c>
      <c r="C182" t="str">
        <f>IF(A182="","",Productos!C182)</f>
        <v/>
      </c>
      <c r="D182" t="str">
        <f>IF(A182="","",Productos!D182)</f>
        <v/>
      </c>
      <c r="E182" s="4" t="str">
        <f>IF(A182="","",Productos!E182+SUMIFS(Movimientos!$E$4:$E$503,Movimientos!$C$4:$C$503,A182,Movimientos!$B$4:$B$503,"ENTRADA")+SUMIFS(Movimientos!$E$4:$E$503,Movimientos!$C$4:$C$503,A182,Movimientos!$B$4:$B$503,"AJUSTE+")-SUMIFS(Movimientos!$E$4:$E$503,Movimientos!$C$4:$C$503,A182,Movimientos!$B$4:$B$503,"SALIDA")-SUMIFS(Movimientos!$E$4:$E$503,Movimientos!$C$4:$C$503,A182,Movimientos!$B$4:$B$503,"AJUSTE-"))</f>
        <v/>
      </c>
      <c r="F182" s="4" t="str">
        <f>IF(A182="","",Productos!F182)</f>
        <v/>
      </c>
      <c r="G182" s="5" t="str">
        <f>IF(A182="","",Productos!G182)</f>
        <v/>
      </c>
      <c r="H182" s="5" t="str">
        <f t="shared" si="10"/>
        <v/>
      </c>
      <c r="I182" t="str">
        <f t="shared" si="11"/>
        <v/>
      </c>
    </row>
    <row r="183" spans="1:9">
      <c r="A183" t="str">
        <f>IF(Productos!A183="","",Productos!A183)</f>
        <v/>
      </c>
      <c r="B183" t="str">
        <f>IF(A183="","",Productos!B183)</f>
        <v/>
      </c>
      <c r="C183" t="str">
        <f>IF(A183="","",Productos!C183)</f>
        <v/>
      </c>
      <c r="D183" t="str">
        <f>IF(A183="","",Productos!D183)</f>
        <v/>
      </c>
      <c r="E183" s="4" t="str">
        <f>IF(A183="","",Productos!E183+SUMIFS(Movimientos!$E$4:$E$503,Movimientos!$C$4:$C$503,A183,Movimientos!$B$4:$B$503,"ENTRADA")+SUMIFS(Movimientos!$E$4:$E$503,Movimientos!$C$4:$C$503,A183,Movimientos!$B$4:$B$503,"AJUSTE+")-SUMIFS(Movimientos!$E$4:$E$503,Movimientos!$C$4:$C$503,A183,Movimientos!$B$4:$B$503,"SALIDA")-SUMIFS(Movimientos!$E$4:$E$503,Movimientos!$C$4:$C$503,A183,Movimientos!$B$4:$B$503,"AJUSTE-"))</f>
        <v/>
      </c>
      <c r="F183" s="4" t="str">
        <f>IF(A183="","",Productos!F183)</f>
        <v/>
      </c>
      <c r="G183" s="5" t="str">
        <f>IF(A183="","",Productos!G183)</f>
        <v/>
      </c>
      <c r="H183" s="5" t="str">
        <f t="shared" si="10"/>
        <v/>
      </c>
      <c r="I183" t="str">
        <f t="shared" si="11"/>
        <v/>
      </c>
    </row>
    <row r="184" spans="1:9">
      <c r="A184" t="str">
        <f>IF(Productos!A184="","",Productos!A184)</f>
        <v/>
      </c>
      <c r="B184" t="str">
        <f>IF(A184="","",Productos!B184)</f>
        <v/>
      </c>
      <c r="C184" t="str">
        <f>IF(A184="","",Productos!C184)</f>
        <v/>
      </c>
      <c r="D184" t="str">
        <f>IF(A184="","",Productos!D184)</f>
        <v/>
      </c>
      <c r="E184" s="4" t="str">
        <f>IF(A184="","",Productos!E184+SUMIFS(Movimientos!$E$4:$E$503,Movimientos!$C$4:$C$503,A184,Movimientos!$B$4:$B$503,"ENTRADA")+SUMIFS(Movimientos!$E$4:$E$503,Movimientos!$C$4:$C$503,A184,Movimientos!$B$4:$B$503,"AJUSTE+")-SUMIFS(Movimientos!$E$4:$E$503,Movimientos!$C$4:$C$503,A184,Movimientos!$B$4:$B$503,"SALIDA")-SUMIFS(Movimientos!$E$4:$E$503,Movimientos!$C$4:$C$503,A184,Movimientos!$B$4:$B$503,"AJUSTE-"))</f>
        <v/>
      </c>
      <c r="F184" s="4" t="str">
        <f>IF(A184="","",Productos!F184)</f>
        <v/>
      </c>
      <c r="G184" s="5" t="str">
        <f>IF(A184="","",Productos!G184)</f>
        <v/>
      </c>
      <c r="H184" s="5" t="str">
        <f t="shared" si="10"/>
        <v/>
      </c>
      <c r="I184" t="str">
        <f t="shared" si="11"/>
        <v/>
      </c>
    </row>
    <row r="185" spans="1:9">
      <c r="A185" t="str">
        <f>IF(Productos!A185="","",Productos!A185)</f>
        <v/>
      </c>
      <c r="B185" t="str">
        <f>IF(A185="","",Productos!B185)</f>
        <v/>
      </c>
      <c r="C185" t="str">
        <f>IF(A185="","",Productos!C185)</f>
        <v/>
      </c>
      <c r="D185" t="str">
        <f>IF(A185="","",Productos!D185)</f>
        <v/>
      </c>
      <c r="E185" s="4" t="str">
        <f>IF(A185="","",Productos!E185+SUMIFS(Movimientos!$E$4:$E$503,Movimientos!$C$4:$C$503,A185,Movimientos!$B$4:$B$503,"ENTRADA")+SUMIFS(Movimientos!$E$4:$E$503,Movimientos!$C$4:$C$503,A185,Movimientos!$B$4:$B$503,"AJUSTE+")-SUMIFS(Movimientos!$E$4:$E$503,Movimientos!$C$4:$C$503,A185,Movimientos!$B$4:$B$503,"SALIDA")-SUMIFS(Movimientos!$E$4:$E$503,Movimientos!$C$4:$C$503,A185,Movimientos!$B$4:$B$503,"AJUSTE-"))</f>
        <v/>
      </c>
      <c r="F185" s="4" t="str">
        <f>IF(A185="","",Productos!F185)</f>
        <v/>
      </c>
      <c r="G185" s="5" t="str">
        <f>IF(A185="","",Productos!G185)</f>
        <v/>
      </c>
      <c r="H185" s="5" t="str">
        <f t="shared" si="10"/>
        <v/>
      </c>
      <c r="I185" t="str">
        <f t="shared" si="11"/>
        <v/>
      </c>
    </row>
    <row r="186" spans="1:9">
      <c r="A186" t="str">
        <f>IF(Productos!A186="","",Productos!A186)</f>
        <v/>
      </c>
      <c r="B186" t="str">
        <f>IF(A186="","",Productos!B186)</f>
        <v/>
      </c>
      <c r="C186" t="str">
        <f>IF(A186="","",Productos!C186)</f>
        <v/>
      </c>
      <c r="D186" t="str">
        <f>IF(A186="","",Productos!D186)</f>
        <v/>
      </c>
      <c r="E186" s="4" t="str">
        <f>IF(A186="","",Productos!E186+SUMIFS(Movimientos!$E$4:$E$503,Movimientos!$C$4:$C$503,A186,Movimientos!$B$4:$B$503,"ENTRADA")+SUMIFS(Movimientos!$E$4:$E$503,Movimientos!$C$4:$C$503,A186,Movimientos!$B$4:$B$503,"AJUSTE+")-SUMIFS(Movimientos!$E$4:$E$503,Movimientos!$C$4:$C$503,A186,Movimientos!$B$4:$B$503,"SALIDA")-SUMIFS(Movimientos!$E$4:$E$503,Movimientos!$C$4:$C$503,A186,Movimientos!$B$4:$B$503,"AJUSTE-"))</f>
        <v/>
      </c>
      <c r="F186" s="4" t="str">
        <f>IF(A186="","",Productos!F186)</f>
        <v/>
      </c>
      <c r="G186" s="5" t="str">
        <f>IF(A186="","",Productos!G186)</f>
        <v/>
      </c>
      <c r="H186" s="5" t="str">
        <f t="shared" si="10"/>
        <v/>
      </c>
      <c r="I186" t="str">
        <f t="shared" si="11"/>
        <v/>
      </c>
    </row>
    <row r="187" spans="1:9">
      <c r="A187" t="str">
        <f>IF(Productos!A187="","",Productos!A187)</f>
        <v/>
      </c>
      <c r="B187" t="str">
        <f>IF(A187="","",Productos!B187)</f>
        <v/>
      </c>
      <c r="C187" t="str">
        <f>IF(A187="","",Productos!C187)</f>
        <v/>
      </c>
      <c r="D187" t="str">
        <f>IF(A187="","",Productos!D187)</f>
        <v/>
      </c>
      <c r="E187" s="4" t="str">
        <f>IF(A187="","",Productos!E187+SUMIFS(Movimientos!$E$4:$E$503,Movimientos!$C$4:$C$503,A187,Movimientos!$B$4:$B$503,"ENTRADA")+SUMIFS(Movimientos!$E$4:$E$503,Movimientos!$C$4:$C$503,A187,Movimientos!$B$4:$B$503,"AJUSTE+")-SUMIFS(Movimientos!$E$4:$E$503,Movimientos!$C$4:$C$503,A187,Movimientos!$B$4:$B$503,"SALIDA")-SUMIFS(Movimientos!$E$4:$E$503,Movimientos!$C$4:$C$503,A187,Movimientos!$B$4:$B$503,"AJUSTE-"))</f>
        <v/>
      </c>
      <c r="F187" s="4" t="str">
        <f>IF(A187="","",Productos!F187)</f>
        <v/>
      </c>
      <c r="G187" s="5" t="str">
        <f>IF(A187="","",Productos!G187)</f>
        <v/>
      </c>
      <c r="H187" s="5" t="str">
        <f t="shared" si="10"/>
        <v/>
      </c>
      <c r="I187" t="str">
        <f t="shared" si="11"/>
        <v/>
      </c>
    </row>
    <row r="188" spans="1:9">
      <c r="A188" t="str">
        <f>IF(Productos!A188="","",Productos!A188)</f>
        <v/>
      </c>
      <c r="B188" t="str">
        <f>IF(A188="","",Productos!B188)</f>
        <v/>
      </c>
      <c r="C188" t="str">
        <f>IF(A188="","",Productos!C188)</f>
        <v/>
      </c>
      <c r="D188" t="str">
        <f>IF(A188="","",Productos!D188)</f>
        <v/>
      </c>
      <c r="E188" s="4" t="str">
        <f>IF(A188="","",Productos!E188+SUMIFS(Movimientos!$E$4:$E$503,Movimientos!$C$4:$C$503,A188,Movimientos!$B$4:$B$503,"ENTRADA")+SUMIFS(Movimientos!$E$4:$E$503,Movimientos!$C$4:$C$503,A188,Movimientos!$B$4:$B$503,"AJUSTE+")-SUMIFS(Movimientos!$E$4:$E$503,Movimientos!$C$4:$C$503,A188,Movimientos!$B$4:$B$503,"SALIDA")-SUMIFS(Movimientos!$E$4:$E$503,Movimientos!$C$4:$C$503,A188,Movimientos!$B$4:$B$503,"AJUSTE-"))</f>
        <v/>
      </c>
      <c r="F188" s="4" t="str">
        <f>IF(A188="","",Productos!F188)</f>
        <v/>
      </c>
      <c r="G188" s="5" t="str">
        <f>IF(A188="","",Productos!G188)</f>
        <v/>
      </c>
      <c r="H188" s="5" t="str">
        <f t="shared" si="10"/>
        <v/>
      </c>
      <c r="I188" t="str">
        <f t="shared" si="11"/>
        <v/>
      </c>
    </row>
    <row r="189" spans="1:9">
      <c r="A189" t="str">
        <f>IF(Productos!A189="","",Productos!A189)</f>
        <v/>
      </c>
      <c r="B189" t="str">
        <f>IF(A189="","",Productos!B189)</f>
        <v/>
      </c>
      <c r="C189" t="str">
        <f>IF(A189="","",Productos!C189)</f>
        <v/>
      </c>
      <c r="D189" t="str">
        <f>IF(A189="","",Productos!D189)</f>
        <v/>
      </c>
      <c r="E189" s="4" t="str">
        <f>IF(A189="","",Productos!E189+SUMIFS(Movimientos!$E$4:$E$503,Movimientos!$C$4:$C$503,A189,Movimientos!$B$4:$B$503,"ENTRADA")+SUMIFS(Movimientos!$E$4:$E$503,Movimientos!$C$4:$C$503,A189,Movimientos!$B$4:$B$503,"AJUSTE+")-SUMIFS(Movimientos!$E$4:$E$503,Movimientos!$C$4:$C$503,A189,Movimientos!$B$4:$B$503,"SALIDA")-SUMIFS(Movimientos!$E$4:$E$503,Movimientos!$C$4:$C$503,A189,Movimientos!$B$4:$B$503,"AJUSTE-"))</f>
        <v/>
      </c>
      <c r="F189" s="4" t="str">
        <f>IF(A189="","",Productos!F189)</f>
        <v/>
      </c>
      <c r="G189" s="5" t="str">
        <f>IF(A189="","",Productos!G189)</f>
        <v/>
      </c>
      <c r="H189" s="5" t="str">
        <f t="shared" si="10"/>
        <v/>
      </c>
      <c r="I189" t="str">
        <f t="shared" si="11"/>
        <v/>
      </c>
    </row>
    <row r="190" spans="1:9">
      <c r="A190" t="str">
        <f>IF(Productos!A190="","",Productos!A190)</f>
        <v/>
      </c>
      <c r="B190" t="str">
        <f>IF(A190="","",Productos!B190)</f>
        <v/>
      </c>
      <c r="C190" t="str">
        <f>IF(A190="","",Productos!C190)</f>
        <v/>
      </c>
      <c r="D190" t="str">
        <f>IF(A190="","",Productos!D190)</f>
        <v/>
      </c>
      <c r="E190" s="4" t="str">
        <f>IF(A190="","",Productos!E190+SUMIFS(Movimientos!$E$4:$E$503,Movimientos!$C$4:$C$503,A190,Movimientos!$B$4:$B$503,"ENTRADA")+SUMIFS(Movimientos!$E$4:$E$503,Movimientos!$C$4:$C$503,A190,Movimientos!$B$4:$B$503,"AJUSTE+")-SUMIFS(Movimientos!$E$4:$E$503,Movimientos!$C$4:$C$503,A190,Movimientos!$B$4:$B$503,"SALIDA")-SUMIFS(Movimientos!$E$4:$E$503,Movimientos!$C$4:$C$503,A190,Movimientos!$B$4:$B$503,"AJUSTE-"))</f>
        <v/>
      </c>
      <c r="F190" s="4" t="str">
        <f>IF(A190="","",Productos!F190)</f>
        <v/>
      </c>
      <c r="G190" s="5" t="str">
        <f>IF(A190="","",Productos!G190)</f>
        <v/>
      </c>
      <c r="H190" s="5" t="str">
        <f t="shared" si="10"/>
        <v/>
      </c>
      <c r="I190" t="str">
        <f t="shared" si="11"/>
        <v/>
      </c>
    </row>
    <row r="191" spans="1:9">
      <c r="A191" t="str">
        <f>IF(Productos!A191="","",Productos!A191)</f>
        <v/>
      </c>
      <c r="B191" t="str">
        <f>IF(A191="","",Productos!B191)</f>
        <v/>
      </c>
      <c r="C191" t="str">
        <f>IF(A191="","",Productos!C191)</f>
        <v/>
      </c>
      <c r="D191" t="str">
        <f>IF(A191="","",Productos!D191)</f>
        <v/>
      </c>
      <c r="E191" s="4" t="str">
        <f>IF(A191="","",Productos!E191+SUMIFS(Movimientos!$E$4:$E$503,Movimientos!$C$4:$C$503,A191,Movimientos!$B$4:$B$503,"ENTRADA")+SUMIFS(Movimientos!$E$4:$E$503,Movimientos!$C$4:$C$503,A191,Movimientos!$B$4:$B$503,"AJUSTE+")-SUMIFS(Movimientos!$E$4:$E$503,Movimientos!$C$4:$C$503,A191,Movimientos!$B$4:$B$503,"SALIDA")-SUMIFS(Movimientos!$E$4:$E$503,Movimientos!$C$4:$C$503,A191,Movimientos!$B$4:$B$503,"AJUSTE-"))</f>
        <v/>
      </c>
      <c r="F191" s="4" t="str">
        <f>IF(A191="","",Productos!F191)</f>
        <v/>
      </c>
      <c r="G191" s="5" t="str">
        <f>IF(A191="","",Productos!G191)</f>
        <v/>
      </c>
      <c r="H191" s="5" t="str">
        <f t="shared" si="10"/>
        <v/>
      </c>
      <c r="I191" t="str">
        <f t="shared" si="11"/>
        <v/>
      </c>
    </row>
    <row r="192" spans="1:9">
      <c r="A192" t="str">
        <f>IF(Productos!A192="","",Productos!A192)</f>
        <v/>
      </c>
      <c r="B192" t="str">
        <f>IF(A192="","",Productos!B192)</f>
        <v/>
      </c>
      <c r="C192" t="str">
        <f>IF(A192="","",Productos!C192)</f>
        <v/>
      </c>
      <c r="D192" t="str">
        <f>IF(A192="","",Productos!D192)</f>
        <v/>
      </c>
      <c r="E192" s="4" t="str">
        <f>IF(A192="","",Productos!E192+SUMIFS(Movimientos!$E$4:$E$503,Movimientos!$C$4:$C$503,A192,Movimientos!$B$4:$B$503,"ENTRADA")+SUMIFS(Movimientos!$E$4:$E$503,Movimientos!$C$4:$C$503,A192,Movimientos!$B$4:$B$503,"AJUSTE+")-SUMIFS(Movimientos!$E$4:$E$503,Movimientos!$C$4:$C$503,A192,Movimientos!$B$4:$B$503,"SALIDA")-SUMIFS(Movimientos!$E$4:$E$503,Movimientos!$C$4:$C$503,A192,Movimientos!$B$4:$B$503,"AJUSTE-"))</f>
        <v/>
      </c>
      <c r="F192" s="4" t="str">
        <f>IF(A192="","",Productos!F192)</f>
        <v/>
      </c>
      <c r="G192" s="5" t="str">
        <f>IF(A192="","",Productos!G192)</f>
        <v/>
      </c>
      <c r="H192" s="5" t="str">
        <f t="shared" si="10"/>
        <v/>
      </c>
      <c r="I192" t="str">
        <f t="shared" si="11"/>
        <v/>
      </c>
    </row>
    <row r="193" spans="1:9">
      <c r="A193" t="str">
        <f>IF(Productos!A193="","",Productos!A193)</f>
        <v/>
      </c>
      <c r="B193" t="str">
        <f>IF(A193="","",Productos!B193)</f>
        <v/>
      </c>
      <c r="C193" t="str">
        <f>IF(A193="","",Productos!C193)</f>
        <v/>
      </c>
      <c r="D193" t="str">
        <f>IF(A193="","",Productos!D193)</f>
        <v/>
      </c>
      <c r="E193" s="4" t="str">
        <f>IF(A193="","",Productos!E193+SUMIFS(Movimientos!$E$4:$E$503,Movimientos!$C$4:$C$503,A193,Movimientos!$B$4:$B$503,"ENTRADA")+SUMIFS(Movimientos!$E$4:$E$503,Movimientos!$C$4:$C$503,A193,Movimientos!$B$4:$B$503,"AJUSTE+")-SUMIFS(Movimientos!$E$4:$E$503,Movimientos!$C$4:$C$503,A193,Movimientos!$B$4:$B$503,"SALIDA")-SUMIFS(Movimientos!$E$4:$E$503,Movimientos!$C$4:$C$503,A193,Movimientos!$B$4:$B$503,"AJUSTE-"))</f>
        <v/>
      </c>
      <c r="F193" s="4" t="str">
        <f>IF(A193="","",Productos!F193)</f>
        <v/>
      </c>
      <c r="G193" s="5" t="str">
        <f>IF(A193="","",Productos!G193)</f>
        <v/>
      </c>
      <c r="H193" s="5" t="str">
        <f t="shared" si="10"/>
        <v/>
      </c>
      <c r="I193" t="str">
        <f t="shared" si="11"/>
        <v/>
      </c>
    </row>
    <row r="194" spans="1:9">
      <c r="A194" t="str">
        <f>IF(Productos!A194="","",Productos!A194)</f>
        <v/>
      </c>
      <c r="B194" t="str">
        <f>IF(A194="","",Productos!B194)</f>
        <v/>
      </c>
      <c r="C194" t="str">
        <f>IF(A194="","",Productos!C194)</f>
        <v/>
      </c>
      <c r="D194" t="str">
        <f>IF(A194="","",Productos!D194)</f>
        <v/>
      </c>
      <c r="E194" s="4" t="str">
        <f>IF(A194="","",Productos!E194+SUMIFS(Movimientos!$E$4:$E$503,Movimientos!$C$4:$C$503,A194,Movimientos!$B$4:$B$503,"ENTRADA")+SUMIFS(Movimientos!$E$4:$E$503,Movimientos!$C$4:$C$503,A194,Movimientos!$B$4:$B$503,"AJUSTE+")-SUMIFS(Movimientos!$E$4:$E$503,Movimientos!$C$4:$C$503,A194,Movimientos!$B$4:$B$503,"SALIDA")-SUMIFS(Movimientos!$E$4:$E$503,Movimientos!$C$4:$C$503,A194,Movimientos!$B$4:$B$503,"AJUSTE-"))</f>
        <v/>
      </c>
      <c r="F194" s="4" t="str">
        <f>IF(A194="","",Productos!F194)</f>
        <v/>
      </c>
      <c r="G194" s="5" t="str">
        <f>IF(A194="","",Productos!G194)</f>
        <v/>
      </c>
      <c r="H194" s="5" t="str">
        <f t="shared" si="10"/>
        <v/>
      </c>
      <c r="I194" t="str">
        <f t="shared" si="11"/>
        <v/>
      </c>
    </row>
    <row r="195" spans="1:9">
      <c r="A195" t="str">
        <f>IF(Productos!A195="","",Productos!A195)</f>
        <v/>
      </c>
      <c r="B195" t="str">
        <f>IF(A195="","",Productos!B195)</f>
        <v/>
      </c>
      <c r="C195" t="str">
        <f>IF(A195="","",Productos!C195)</f>
        <v/>
      </c>
      <c r="D195" t="str">
        <f>IF(A195="","",Productos!D195)</f>
        <v/>
      </c>
      <c r="E195" s="4" t="str">
        <f>IF(A195="","",Productos!E195+SUMIFS(Movimientos!$E$4:$E$503,Movimientos!$C$4:$C$503,A195,Movimientos!$B$4:$B$503,"ENTRADA")+SUMIFS(Movimientos!$E$4:$E$503,Movimientos!$C$4:$C$503,A195,Movimientos!$B$4:$B$503,"AJUSTE+")-SUMIFS(Movimientos!$E$4:$E$503,Movimientos!$C$4:$C$503,A195,Movimientos!$B$4:$B$503,"SALIDA")-SUMIFS(Movimientos!$E$4:$E$503,Movimientos!$C$4:$C$503,A195,Movimientos!$B$4:$B$503,"AJUSTE-"))</f>
        <v/>
      </c>
      <c r="F195" s="4" t="str">
        <f>IF(A195="","",Productos!F195)</f>
        <v/>
      </c>
      <c r="G195" s="5" t="str">
        <f>IF(A195="","",Productos!G195)</f>
        <v/>
      </c>
      <c r="H195" s="5" t="str">
        <f t="shared" si="10"/>
        <v/>
      </c>
      <c r="I195" t="str">
        <f t="shared" si="11"/>
        <v/>
      </c>
    </row>
    <row r="196" spans="1:9">
      <c r="A196" t="str">
        <f>IF(Productos!A196="","",Productos!A196)</f>
        <v/>
      </c>
      <c r="B196" t="str">
        <f>IF(A196="","",Productos!B196)</f>
        <v/>
      </c>
      <c r="C196" t="str">
        <f>IF(A196="","",Productos!C196)</f>
        <v/>
      </c>
      <c r="D196" t="str">
        <f>IF(A196="","",Productos!D196)</f>
        <v/>
      </c>
      <c r="E196" s="4" t="str">
        <f>IF(A196="","",Productos!E196+SUMIFS(Movimientos!$E$4:$E$503,Movimientos!$C$4:$C$503,A196,Movimientos!$B$4:$B$503,"ENTRADA")+SUMIFS(Movimientos!$E$4:$E$503,Movimientos!$C$4:$C$503,A196,Movimientos!$B$4:$B$503,"AJUSTE+")-SUMIFS(Movimientos!$E$4:$E$503,Movimientos!$C$4:$C$503,A196,Movimientos!$B$4:$B$503,"SALIDA")-SUMIFS(Movimientos!$E$4:$E$503,Movimientos!$C$4:$C$503,A196,Movimientos!$B$4:$B$503,"AJUSTE-"))</f>
        <v/>
      </c>
      <c r="F196" s="4" t="str">
        <f>IF(A196="","",Productos!F196)</f>
        <v/>
      </c>
      <c r="G196" s="5" t="str">
        <f>IF(A196="","",Productos!G196)</f>
        <v/>
      </c>
      <c r="H196" s="5" t="str">
        <f t="shared" ref="H196:H227" si="12">IF(A196="","",E196*G196)</f>
        <v/>
      </c>
      <c r="I196" t="str">
        <f t="shared" ref="I196:I203" si="13">IF(A196="","",IF(E196&lt;=0,"AGOTADO",IF(E196&lt;=F196,"STOCK BAJO","OK")))</f>
        <v/>
      </c>
    </row>
    <row r="197" spans="1:9">
      <c r="A197" t="str">
        <f>IF(Productos!A197="","",Productos!A197)</f>
        <v/>
      </c>
      <c r="B197" t="str">
        <f>IF(A197="","",Productos!B197)</f>
        <v/>
      </c>
      <c r="C197" t="str">
        <f>IF(A197="","",Productos!C197)</f>
        <v/>
      </c>
      <c r="D197" t="str">
        <f>IF(A197="","",Productos!D197)</f>
        <v/>
      </c>
      <c r="E197" s="4" t="str">
        <f>IF(A197="","",Productos!E197+SUMIFS(Movimientos!$E$4:$E$503,Movimientos!$C$4:$C$503,A197,Movimientos!$B$4:$B$503,"ENTRADA")+SUMIFS(Movimientos!$E$4:$E$503,Movimientos!$C$4:$C$503,A197,Movimientos!$B$4:$B$503,"AJUSTE+")-SUMIFS(Movimientos!$E$4:$E$503,Movimientos!$C$4:$C$503,A197,Movimientos!$B$4:$B$503,"SALIDA")-SUMIFS(Movimientos!$E$4:$E$503,Movimientos!$C$4:$C$503,A197,Movimientos!$B$4:$B$503,"AJUSTE-"))</f>
        <v/>
      </c>
      <c r="F197" s="4" t="str">
        <f>IF(A197="","",Productos!F197)</f>
        <v/>
      </c>
      <c r="G197" s="5" t="str">
        <f>IF(A197="","",Productos!G197)</f>
        <v/>
      </c>
      <c r="H197" s="5" t="str">
        <f t="shared" si="12"/>
        <v/>
      </c>
      <c r="I197" t="str">
        <f t="shared" si="13"/>
        <v/>
      </c>
    </row>
    <row r="198" spans="1:9">
      <c r="A198" t="str">
        <f>IF(Productos!A198="","",Productos!A198)</f>
        <v/>
      </c>
      <c r="B198" t="str">
        <f>IF(A198="","",Productos!B198)</f>
        <v/>
      </c>
      <c r="C198" t="str">
        <f>IF(A198="","",Productos!C198)</f>
        <v/>
      </c>
      <c r="D198" t="str">
        <f>IF(A198="","",Productos!D198)</f>
        <v/>
      </c>
      <c r="E198" s="4" t="str">
        <f>IF(A198="","",Productos!E198+SUMIFS(Movimientos!$E$4:$E$503,Movimientos!$C$4:$C$503,A198,Movimientos!$B$4:$B$503,"ENTRADA")+SUMIFS(Movimientos!$E$4:$E$503,Movimientos!$C$4:$C$503,A198,Movimientos!$B$4:$B$503,"AJUSTE+")-SUMIFS(Movimientos!$E$4:$E$503,Movimientos!$C$4:$C$503,A198,Movimientos!$B$4:$B$503,"SALIDA")-SUMIFS(Movimientos!$E$4:$E$503,Movimientos!$C$4:$C$503,A198,Movimientos!$B$4:$B$503,"AJUSTE-"))</f>
        <v/>
      </c>
      <c r="F198" s="4" t="str">
        <f>IF(A198="","",Productos!F198)</f>
        <v/>
      </c>
      <c r="G198" s="5" t="str">
        <f>IF(A198="","",Productos!G198)</f>
        <v/>
      </c>
      <c r="H198" s="5" t="str">
        <f t="shared" si="12"/>
        <v/>
      </c>
      <c r="I198" t="str">
        <f t="shared" si="13"/>
        <v/>
      </c>
    </row>
    <row r="199" spans="1:9">
      <c r="A199" t="str">
        <f>IF(Productos!A199="","",Productos!A199)</f>
        <v/>
      </c>
      <c r="B199" t="str">
        <f>IF(A199="","",Productos!B199)</f>
        <v/>
      </c>
      <c r="C199" t="str">
        <f>IF(A199="","",Productos!C199)</f>
        <v/>
      </c>
      <c r="D199" t="str">
        <f>IF(A199="","",Productos!D199)</f>
        <v/>
      </c>
      <c r="E199" s="4" t="str">
        <f>IF(A199="","",Productos!E199+SUMIFS(Movimientos!$E$4:$E$503,Movimientos!$C$4:$C$503,A199,Movimientos!$B$4:$B$503,"ENTRADA")+SUMIFS(Movimientos!$E$4:$E$503,Movimientos!$C$4:$C$503,A199,Movimientos!$B$4:$B$503,"AJUSTE+")-SUMIFS(Movimientos!$E$4:$E$503,Movimientos!$C$4:$C$503,A199,Movimientos!$B$4:$B$503,"SALIDA")-SUMIFS(Movimientos!$E$4:$E$503,Movimientos!$C$4:$C$503,A199,Movimientos!$B$4:$B$503,"AJUSTE-"))</f>
        <v/>
      </c>
      <c r="F199" s="4" t="str">
        <f>IF(A199="","",Productos!F199)</f>
        <v/>
      </c>
      <c r="G199" s="5" t="str">
        <f>IF(A199="","",Productos!G199)</f>
        <v/>
      </c>
      <c r="H199" s="5" t="str">
        <f t="shared" si="12"/>
        <v/>
      </c>
      <c r="I199" t="str">
        <f t="shared" si="13"/>
        <v/>
      </c>
    </row>
    <row r="200" spans="1:9">
      <c r="A200" t="str">
        <f>IF(Productos!A200="","",Productos!A200)</f>
        <v/>
      </c>
      <c r="B200" t="str">
        <f>IF(A200="","",Productos!B200)</f>
        <v/>
      </c>
      <c r="C200" t="str">
        <f>IF(A200="","",Productos!C200)</f>
        <v/>
      </c>
      <c r="D200" t="str">
        <f>IF(A200="","",Productos!D200)</f>
        <v/>
      </c>
      <c r="E200" s="4" t="str">
        <f>IF(A200="","",Productos!E200+SUMIFS(Movimientos!$E$4:$E$503,Movimientos!$C$4:$C$503,A200,Movimientos!$B$4:$B$503,"ENTRADA")+SUMIFS(Movimientos!$E$4:$E$503,Movimientos!$C$4:$C$503,A200,Movimientos!$B$4:$B$503,"AJUSTE+")-SUMIFS(Movimientos!$E$4:$E$503,Movimientos!$C$4:$C$503,A200,Movimientos!$B$4:$B$503,"SALIDA")-SUMIFS(Movimientos!$E$4:$E$503,Movimientos!$C$4:$C$503,A200,Movimientos!$B$4:$B$503,"AJUSTE-"))</f>
        <v/>
      </c>
      <c r="F200" s="4" t="str">
        <f>IF(A200="","",Productos!F200)</f>
        <v/>
      </c>
      <c r="G200" s="5" t="str">
        <f>IF(A200="","",Productos!G200)</f>
        <v/>
      </c>
      <c r="H200" s="5" t="str">
        <f t="shared" si="12"/>
        <v/>
      </c>
      <c r="I200" t="str">
        <f t="shared" si="13"/>
        <v/>
      </c>
    </row>
    <row r="201" spans="1:9">
      <c r="A201" t="str">
        <f>IF(Productos!A201="","",Productos!A201)</f>
        <v/>
      </c>
      <c r="B201" t="str">
        <f>IF(A201="","",Productos!B201)</f>
        <v/>
      </c>
      <c r="C201" t="str">
        <f>IF(A201="","",Productos!C201)</f>
        <v/>
      </c>
      <c r="D201" t="str">
        <f>IF(A201="","",Productos!D201)</f>
        <v/>
      </c>
      <c r="E201" s="4" t="str">
        <f>IF(A201="","",Productos!E201+SUMIFS(Movimientos!$E$4:$E$503,Movimientos!$C$4:$C$503,A201,Movimientos!$B$4:$B$503,"ENTRADA")+SUMIFS(Movimientos!$E$4:$E$503,Movimientos!$C$4:$C$503,A201,Movimientos!$B$4:$B$503,"AJUSTE+")-SUMIFS(Movimientos!$E$4:$E$503,Movimientos!$C$4:$C$503,A201,Movimientos!$B$4:$B$503,"SALIDA")-SUMIFS(Movimientos!$E$4:$E$503,Movimientos!$C$4:$C$503,A201,Movimientos!$B$4:$B$503,"AJUSTE-"))</f>
        <v/>
      </c>
      <c r="F201" s="4" t="str">
        <f>IF(A201="","",Productos!F201)</f>
        <v/>
      </c>
      <c r="G201" s="5" t="str">
        <f>IF(A201="","",Productos!G201)</f>
        <v/>
      </c>
      <c r="H201" s="5" t="str">
        <f t="shared" si="12"/>
        <v/>
      </c>
      <c r="I201" t="str">
        <f t="shared" si="13"/>
        <v/>
      </c>
    </row>
    <row r="202" spans="1:9">
      <c r="A202" t="str">
        <f>IF(Productos!A202="","",Productos!A202)</f>
        <v/>
      </c>
      <c r="B202" t="str">
        <f>IF(A202="","",Productos!B202)</f>
        <v/>
      </c>
      <c r="C202" t="str">
        <f>IF(A202="","",Productos!C202)</f>
        <v/>
      </c>
      <c r="D202" t="str">
        <f>IF(A202="","",Productos!D202)</f>
        <v/>
      </c>
      <c r="E202" s="4" t="str">
        <f>IF(A202="","",Productos!E202+SUMIFS(Movimientos!$E$4:$E$503,Movimientos!$C$4:$C$503,A202,Movimientos!$B$4:$B$503,"ENTRADA")+SUMIFS(Movimientos!$E$4:$E$503,Movimientos!$C$4:$C$503,A202,Movimientos!$B$4:$B$503,"AJUSTE+")-SUMIFS(Movimientos!$E$4:$E$503,Movimientos!$C$4:$C$503,A202,Movimientos!$B$4:$B$503,"SALIDA")-SUMIFS(Movimientos!$E$4:$E$503,Movimientos!$C$4:$C$503,A202,Movimientos!$B$4:$B$503,"AJUSTE-"))</f>
        <v/>
      </c>
      <c r="F202" s="4" t="str">
        <f>IF(A202="","",Productos!F202)</f>
        <v/>
      </c>
      <c r="G202" s="5" t="str">
        <f>IF(A202="","",Productos!G202)</f>
        <v/>
      </c>
      <c r="H202" s="5" t="str">
        <f t="shared" si="12"/>
        <v/>
      </c>
      <c r="I202" t="str">
        <f t="shared" si="13"/>
        <v/>
      </c>
    </row>
    <row r="203" spans="1:9">
      <c r="A203" t="str">
        <f>IF(Productos!A203="","",Productos!A203)</f>
        <v/>
      </c>
      <c r="B203" t="str">
        <f>IF(A203="","",Productos!B203)</f>
        <v/>
      </c>
      <c r="C203" t="str">
        <f>IF(A203="","",Productos!C203)</f>
        <v/>
      </c>
      <c r="D203" t="str">
        <f>IF(A203="","",Productos!D203)</f>
        <v/>
      </c>
      <c r="E203" s="4" t="str">
        <f>IF(A203="","",Productos!E203+SUMIFS(Movimientos!$E$4:$E$503,Movimientos!$C$4:$C$503,A203,Movimientos!$B$4:$B$503,"ENTRADA")+SUMIFS(Movimientos!$E$4:$E$503,Movimientos!$C$4:$C$503,A203,Movimientos!$B$4:$B$503,"AJUSTE+")-SUMIFS(Movimientos!$E$4:$E$503,Movimientos!$C$4:$C$503,A203,Movimientos!$B$4:$B$503,"SALIDA")-SUMIFS(Movimientos!$E$4:$E$503,Movimientos!$C$4:$C$503,A203,Movimientos!$B$4:$B$503,"AJUSTE-"))</f>
        <v/>
      </c>
      <c r="F203" s="4" t="str">
        <f>IF(A203="","",Productos!F203)</f>
        <v/>
      </c>
      <c r="G203" s="5" t="str">
        <f>IF(A203="","",Productos!G203)</f>
        <v/>
      </c>
      <c r="H203" s="5" t="str">
        <f t="shared" si="12"/>
        <v/>
      </c>
      <c r="I203" t="str">
        <f t="shared" si="13"/>
        <v/>
      </c>
    </row>
  </sheetData>
  <mergeCells count="1">
    <mergeCell ref="A1:I1"/>
  </mergeCells>
  <conditionalFormatting sqref="I4:I203">
    <cfRule type="expression" dxfId="2" priority="1">
      <formula>I4="AGOTADO"</formula>
    </cfRule>
    <cfRule type="expression" dxfId="1" priority="2">
      <formula>I4="STOCK BAJO"</formula>
    </cfRule>
    <cfRule type="expression" dxfId="0" priority="3">
      <formula>I4="OK"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8"/>
  <sheetViews>
    <sheetView showGridLines="0" tabSelected="1" workbookViewId="0">
      <selection activeCell="K20" sqref="K20"/>
    </sheetView>
  </sheetViews>
  <sheetFormatPr baseColWidth="10" defaultColWidth="9" defaultRowHeight="14.25"/>
  <cols>
    <col min="1" max="1" width="28" customWidth="1"/>
    <col min="2" max="2" width="18" customWidth="1"/>
    <col min="4" max="4" width="20" customWidth="1"/>
    <col min="5" max="5" width="14" customWidth="1"/>
  </cols>
  <sheetData>
    <row r="1" spans="1:8" ht="32.1" customHeight="1">
      <c r="A1" s="7" t="s">
        <v>35</v>
      </c>
      <c r="B1" s="7"/>
      <c r="C1" s="7"/>
      <c r="D1" s="7"/>
      <c r="E1" s="7"/>
      <c r="F1" s="7"/>
      <c r="G1" s="7"/>
      <c r="H1" s="7"/>
    </row>
    <row r="3" spans="1:8" ht="26.1" customHeight="1">
      <c r="A3" s="3" t="s">
        <v>36</v>
      </c>
      <c r="B3" s="3" t="s">
        <v>37</v>
      </c>
      <c r="D3" s="3" t="s">
        <v>21</v>
      </c>
      <c r="E3" s="3" t="s">
        <v>26</v>
      </c>
    </row>
    <row r="4" spans="1:8">
      <c r="A4" t="s">
        <v>38</v>
      </c>
      <c r="B4">
        <f>COUNTIF(Productos!A4:A203,"&lt;&gt;")</f>
        <v>0</v>
      </c>
      <c r="D4" t="s">
        <v>39</v>
      </c>
      <c r="E4">
        <f>COUNTIF(Inventario!I4:I203,"OK")</f>
        <v>0</v>
      </c>
    </row>
    <row r="5" spans="1:8">
      <c r="A5" t="s">
        <v>40</v>
      </c>
      <c r="B5" s="4">
        <f>SUM(Inventario!E4:E203)</f>
        <v>0</v>
      </c>
      <c r="D5" t="s">
        <v>41</v>
      </c>
      <c r="E5">
        <f>COUNTIF(Inventario!I4:I203,"STOCK BAJO")</f>
        <v>0</v>
      </c>
    </row>
    <row r="6" spans="1:8">
      <c r="A6" t="s">
        <v>42</v>
      </c>
      <c r="B6" s="5">
        <f>SUM(Inventario!H4:H203)</f>
        <v>0</v>
      </c>
      <c r="D6" t="s">
        <v>43</v>
      </c>
      <c r="E6">
        <f>COUNTIF(Inventario!I4:I203,"AGOTADO")</f>
        <v>0</v>
      </c>
    </row>
    <row r="7" spans="1:8">
      <c r="A7" t="s">
        <v>44</v>
      </c>
      <c r="B7">
        <f>COUNTIF(Inventario!I4:I203,"STOCK BAJO")</f>
        <v>0</v>
      </c>
    </row>
    <row r="8" spans="1:8">
      <c r="A8" t="s">
        <v>45</v>
      </c>
      <c r="B8">
        <f>COUNTIF(Inventario!I4:I203,"AGOTADO")</f>
        <v>0</v>
      </c>
    </row>
  </sheetData>
  <mergeCells count="1">
    <mergeCell ref="A1:H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Instrucciones</vt:lpstr>
      <vt:lpstr>Productos</vt:lpstr>
      <vt:lpstr>Movimientos</vt:lpstr>
      <vt:lpstr>Inventario</vt:lpstr>
      <vt:lpstr>Dashboard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Carlos Jiménez</cp:lastModifiedBy>
  <dcterms:modified xsi:type="dcterms:W3CDTF">2026-08-17T07:28:47Z</dcterms:modified>
</cp:coreProperties>
</file>